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480" windowHeight="9855" activeTab="1"/>
  </bookViews>
  <sheets>
    <sheet name="Information Sheet, FY20XX" sheetId="1" r:id="rId1"/>
    <sheet name="Rate Development Worksheet FYXX" sheetId="2" r:id="rId2"/>
  </sheets>
  <definedNames>
    <definedName name="_xlnm.Print_Area" localSheetId="0">'Information Sheet, FY20XX'!$A$1:$O$286</definedName>
    <definedName name="_xlnm.Print_Area" localSheetId="1">'Rate Development Worksheet FYXX'!$A$1:$N$124</definedName>
    <definedName name="_xlnm.Print_Titles" localSheetId="0">'Information Sheet, FY20XX'!$1:$4</definedName>
  </definedNames>
  <calcPr fullCalcOnLoad="1"/>
</workbook>
</file>

<file path=xl/sharedStrings.xml><?xml version="1.0" encoding="utf-8"?>
<sst xmlns="http://schemas.openxmlformats.org/spreadsheetml/2006/main" count="346" uniqueCount="277">
  <si>
    <t>1.)  Salaries and wages (complete / list each of the components)</t>
  </si>
  <si>
    <t>% Used for Service</t>
  </si>
  <si>
    <t>Depreciation Allocated to Center</t>
  </si>
  <si>
    <t xml:space="preserve"> Syracuse University</t>
  </si>
  <si>
    <t>I.</t>
  </si>
  <si>
    <t>General Information</t>
  </si>
  <si>
    <t>Request for new Chartstring</t>
  </si>
  <si>
    <t>Request to add additional activity(ies) or service(s) to existing Chartstring</t>
  </si>
  <si>
    <t>II.</t>
  </si>
  <si>
    <t>User Information, Monitoring, and Rate Development</t>
  </si>
  <si>
    <t xml:space="preserve"> </t>
  </si>
  <si>
    <t>projected costs,</t>
  </si>
  <si>
    <t>actual costs of the billing period, or</t>
  </si>
  <si>
    <r>
      <t xml:space="preserve"> </t>
    </r>
    <r>
      <rPr>
        <b/>
        <sz val="12"/>
        <rFont val="Times New Roman"/>
        <family val="1"/>
      </rPr>
      <t>III.</t>
    </r>
  </si>
  <si>
    <t xml:space="preserve">Financial Support/Assistance  </t>
  </si>
  <si>
    <t>Fund</t>
  </si>
  <si>
    <t>Program</t>
  </si>
  <si>
    <t>Annual Amount</t>
  </si>
  <si>
    <t>IV.</t>
  </si>
  <si>
    <t>ID Number</t>
  </si>
  <si>
    <t>Item Description</t>
  </si>
  <si>
    <t>Total</t>
  </si>
  <si>
    <t>V.</t>
  </si>
  <si>
    <t>Equipment</t>
  </si>
  <si>
    <t xml:space="preserve">Tag Number     </t>
  </si>
  <si>
    <t>Description</t>
  </si>
  <si>
    <t>PO #</t>
  </si>
  <si>
    <t>Date Acquired</t>
  </si>
  <si>
    <t>Amount</t>
  </si>
  <si>
    <t>620 Skytop Road</t>
  </si>
  <si>
    <t>Skytop Office Building</t>
  </si>
  <si>
    <t>Syracuse University</t>
  </si>
  <si>
    <t>Syracuse, New York 13244</t>
  </si>
  <si>
    <t>FAX:  315-443-4242</t>
  </si>
  <si>
    <t>bplan@syr.edu</t>
  </si>
  <si>
    <t>FAX:  315-443-2094</t>
  </si>
  <si>
    <t>contacct@syr.edu</t>
  </si>
  <si>
    <t>1.</t>
  </si>
  <si>
    <t>2.</t>
  </si>
  <si>
    <t>3.</t>
  </si>
  <si>
    <t>4.</t>
  </si>
  <si>
    <t>5.</t>
  </si>
  <si>
    <t>6.</t>
  </si>
  <si>
    <t>7.</t>
  </si>
  <si>
    <t>Are other activities taking place in the same space?</t>
  </si>
  <si>
    <t>Yes</t>
  </si>
  <si>
    <t>No</t>
  </si>
  <si>
    <t>___________________________________</t>
  </si>
  <si>
    <t>(</t>
  </si>
  <si>
    <t>)</t>
  </si>
  <si>
    <t>-</t>
  </si>
  <si>
    <t>Dept.</t>
  </si>
  <si>
    <t>8.</t>
  </si>
  <si>
    <t xml:space="preserve">Do competitors exist outside the University? </t>
  </si>
  <si>
    <r>
      <t xml:space="preserve">Annually </t>
    </r>
    <r>
      <rPr>
        <sz val="12"/>
        <rFont val="Times"/>
        <family val="1"/>
      </rPr>
      <t>(i.e., a review period includes one operating cycle or12 months)</t>
    </r>
  </si>
  <si>
    <t>other (explain)</t>
  </si>
  <si>
    <t>Billing rates are based on:</t>
  </si>
  <si>
    <t>(c.)  External to the University:</t>
  </si>
  <si>
    <t>(Note: External users should be charged internal user rate plus applicable indirect cost assessment.)</t>
  </si>
  <si>
    <r>
      <t>Other</t>
    </r>
    <r>
      <rPr>
        <sz val="12"/>
        <rFont val="Times New Roman"/>
        <family val="1"/>
      </rPr>
      <t xml:space="preserve">:     </t>
    </r>
  </si>
  <si>
    <t>If yes, explain.</t>
  </si>
  <si>
    <t>Other (specify)</t>
  </si>
  <si>
    <r>
      <t>(</t>
    </r>
    <r>
      <rPr>
        <i/>
        <sz val="12"/>
        <rFont val="Times"/>
        <family val="1"/>
      </rPr>
      <t>Add additional lines as necessary to complete the table)</t>
    </r>
  </si>
  <si>
    <t>identified above.</t>
  </si>
  <si>
    <t>Manufacture warranty expiration date</t>
  </si>
  <si>
    <t>Maint/service contract begins (MM/YY)</t>
  </si>
  <si>
    <t>Annual Maintenance Fee</t>
  </si>
  <si>
    <t>(Add additional lines as necessary to complete the information for each item)</t>
  </si>
  <si>
    <t>price greater than or equal to $5,000 per item and is administered via the SU Asset Management System)</t>
  </si>
  <si>
    <t>Dept. No.</t>
  </si>
  <si>
    <t>Annual Depr.</t>
  </si>
  <si>
    <t>Annual Maint.</t>
  </si>
  <si>
    <r>
      <t>(</t>
    </r>
    <r>
      <rPr>
        <i/>
        <sz val="12"/>
        <rFont val="Times"/>
        <family val="1"/>
      </rPr>
      <t>Add additional lines as necessary to report on each piece of equipment)</t>
    </r>
  </si>
  <si>
    <t>VI.</t>
  </si>
  <si>
    <t>VII.</t>
  </si>
  <si>
    <t>Initial Completion Date:</t>
  </si>
  <si>
    <t>Last Modification Date:</t>
  </si>
  <si>
    <t>Form completed by:</t>
  </si>
  <si>
    <t>Signature</t>
  </si>
  <si>
    <t>Print Name</t>
  </si>
  <si>
    <t>Location of Center</t>
  </si>
  <si>
    <t>Employee Name</t>
  </si>
  <si>
    <t>Position Title</t>
  </si>
  <si>
    <t>Base Salary</t>
  </si>
  <si>
    <t>Regular earnings of full-time and regular part time employees</t>
  </si>
  <si>
    <t>Summer earnings of employees with academic year appointments</t>
  </si>
  <si>
    <t>Temporary wages, extra service payments, overload and overtime of all employees</t>
  </si>
  <si>
    <t>Graduate assistants, Federal programs</t>
  </si>
  <si>
    <t>3.)  Supplies used in providing service</t>
  </si>
  <si>
    <t>4.)  Telephone, duplicating and postage</t>
  </si>
  <si>
    <t>Tag Number</t>
  </si>
  <si>
    <t>Equipment Description</t>
  </si>
  <si>
    <t>NET INCOME / (LOSS)</t>
  </si>
  <si>
    <t xml:space="preserve">Other Chartstring(s) will support the service operation. (Specify)   </t>
  </si>
  <si>
    <t>Total Expenses</t>
  </si>
  <si>
    <t>Expected total units of activity (e.g., total hours, total tests, etc.)</t>
  </si>
  <si>
    <t>(b.)  Internal to the University - sponsored: (Funds 13 and 91)</t>
  </si>
  <si>
    <t xml:space="preserve">  - building &amp; room number(s)</t>
  </si>
  <si>
    <t>Fringe Rate</t>
  </si>
  <si>
    <t>Contact Information (for questions or assistance)</t>
  </si>
  <si>
    <t>Centers may charge, directly or indirectly, Federal grants and contracts and as a result, the University must comply with cost principles and</t>
  </si>
  <si>
    <t>Indicate below the reason for completing this form:</t>
  </si>
  <si>
    <t xml:space="preserve">other activities, if any.  </t>
  </si>
  <si>
    <t>It is the responsibility of department management to periodically review balances and adjust rates as appropriate to ensure compliance</t>
  </si>
  <si>
    <t>How often will rates be reviewed to ensure federal compliance?</t>
  </si>
  <si>
    <t>(a.)  Department name:</t>
  </si>
  <si>
    <t>(b.)  Department number:</t>
  </si>
  <si>
    <t xml:space="preserve">(a.)  Building name: </t>
  </si>
  <si>
    <t>(b.)  Building number:</t>
  </si>
  <si>
    <t>(c.)  Room number(s):</t>
  </si>
  <si>
    <t xml:space="preserve"> (a.)  If yes, provide a brief description of the other activities such as (1) the funding source of the other activities (research,</t>
  </si>
  <si>
    <t>Are any users provided services at discounted rates or free of charge?</t>
  </si>
  <si>
    <t xml:space="preserve"> included in the billing rate?</t>
  </si>
  <si>
    <t>(a.)  Are any unallowable costs (e.g., bad debts, entertainment, alcoholic beverages, fines and penalties, and/or interest payments)</t>
  </si>
  <si>
    <t>chair, and/or other employee responsible for day-to-day operations:</t>
  </si>
  <si>
    <t>Contact information (name, phone number, building, email address) - department business administrator, manager, department</t>
  </si>
  <si>
    <t>Date Subsidy Ends</t>
  </si>
  <si>
    <t>prior year costs,</t>
  </si>
  <si>
    <t>combination of prior year and projected costs,</t>
  </si>
  <si>
    <t>Center billing rates?</t>
  </si>
  <si>
    <t xml:space="preserve">Center business set-up.  </t>
  </si>
  <si>
    <t>Maintenance or Service Contracts</t>
  </si>
  <si>
    <t xml:space="preserve">None  (If “None,” skip the remainder of this section and go to Section IV, Maintenance or Service Contracts) </t>
  </si>
  <si>
    <t>Do billing rates include any indirect cost assessments?</t>
  </si>
  <si>
    <r>
      <t>Equipment</t>
    </r>
    <r>
      <rPr>
        <sz val="12"/>
        <rFont val="Times New Roman"/>
        <family val="1"/>
      </rPr>
      <t>: defined as tangible nonexpendable personal property with a purchase price greater than or equal to $5,000</t>
    </r>
  </si>
  <si>
    <t>per item administered via the SU Asset Management System, provided by a sponsored project, the University or a</t>
  </si>
  <si>
    <t>indirect cost assessments or RCM participation.)</t>
  </si>
  <si>
    <t xml:space="preserve">Equipment location, if different from the information provided in I.6. above (include building and room number). </t>
  </si>
  <si>
    <t>Prior Year Rate</t>
  </si>
  <si>
    <t>Change</t>
  </si>
  <si>
    <t>Total (must be 100%)</t>
  </si>
  <si>
    <t>Review or update to an existing Recharge Center rate</t>
  </si>
  <si>
    <t>(a.)  Name of current or proposed Recharge Center:</t>
  </si>
  <si>
    <t xml:space="preserve">Departmental information in which the Recharge Center is located:   </t>
  </si>
  <si>
    <t>If yes, describe how the Recharge Center’s rates compare to market rates.</t>
  </si>
  <si>
    <t xml:space="preserve">If the proposed Recharge Center receives financial assistance, indicate the types of assistance (Check all that apply): </t>
  </si>
  <si>
    <r>
      <t xml:space="preserve">Subsidy:  </t>
    </r>
    <r>
      <rPr>
        <sz val="12"/>
        <rFont val="Times New Roman"/>
        <family val="1"/>
      </rPr>
      <t xml:space="preserve">use of funds from another source that is an integral part of the Recharge Center’s annual operating budget. </t>
    </r>
    <r>
      <rPr>
        <b/>
        <sz val="12"/>
        <rFont val="Times New Roman"/>
        <family val="1"/>
      </rPr>
      <t xml:space="preserve"> </t>
    </r>
  </si>
  <si>
    <t>University department; i.e., not the property of the Recharge Center and/or not purchased by the Recharge Center.</t>
  </si>
  <si>
    <t>Provide a brief description/explanation of the relationship between the Recharge Center and the financial assistance source(s)</t>
  </si>
  <si>
    <t xml:space="preserve">How will the Recharge Center cover the financial assistance portion after the funding source(s) expires or terminates? </t>
  </si>
  <si>
    <t>100% of operating cost will be recovered from the Recharge Center revenue.</t>
  </si>
  <si>
    <t xml:space="preserve">Does this Recharge Center subsidize or provide any type of financial assistance to other activities?  (This does not include RCM </t>
  </si>
  <si>
    <t>Does the Recharge Center intend to recover maintenance or service contract costs?</t>
  </si>
  <si>
    <t>Does the Recharge Center use any capital equipment in the production of its goods or services? (Capital equipment has a purchase</t>
  </si>
  <si>
    <t>By signing this form, required for the Recharge Center submission to be complete, the individual certifies the following:</t>
  </si>
  <si>
    <t>Recharge Center Information Sheet</t>
  </si>
  <si>
    <t>Recharge Center name:</t>
  </si>
  <si>
    <t>Effort % for Recharge Center</t>
  </si>
  <si>
    <t>Salary for Recharge Center</t>
  </si>
  <si>
    <t xml:space="preserve">Recharge Centers are defined as units or departments that provide goods and/or services to users, primarily within the University.  Recharge </t>
  </si>
  <si>
    <r>
      <t xml:space="preserve">Information is required in each of the </t>
    </r>
    <r>
      <rPr>
        <u val="single"/>
        <sz val="12"/>
        <rFont val="Times New Roman"/>
        <family val="1"/>
      </rPr>
      <t>SHADED</t>
    </r>
    <r>
      <rPr>
        <sz val="12"/>
        <rFont val="Times New Roman"/>
        <family val="1"/>
      </rPr>
      <t xml:space="preserve"> areas on this spreadsheet.</t>
    </r>
  </si>
  <si>
    <t>Identify customer type and percentage of business they represent (based on the unit of measure in 2, above):</t>
  </si>
  <si>
    <t>(a.)  Internal to the University - non-sponsored: (Funds 11, 14, 15, and 16)</t>
  </si>
  <si>
    <r>
      <t xml:space="preserve">(b.)  If yes, specify each cost item.  </t>
    </r>
    <r>
      <rPr>
        <b/>
        <sz val="12"/>
        <rFont val="Times New Roman"/>
        <family val="1"/>
      </rPr>
      <t>NOTE: unallowable costs are ineligible as rate components and must be excluded.</t>
    </r>
  </si>
  <si>
    <r>
      <t xml:space="preserve">(b.)  If yes, specify each item.  </t>
    </r>
    <r>
      <rPr>
        <b/>
        <sz val="12"/>
        <rFont val="Times New Roman"/>
        <family val="1"/>
      </rPr>
      <t>See NOTE in 6b above.</t>
    </r>
  </si>
  <si>
    <t>(c.)  If no, what financial controls does the Center have in place to ensure that these excluded costs are not charged to the Recharge</t>
  </si>
  <si>
    <r>
      <t xml:space="preserve">(c.) 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If no,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what financial controls does the Center have in place to ensure these unallowable costs are not included in the Recharge</t>
    </r>
  </si>
  <si>
    <r>
      <t>Start-up (seed) money</t>
    </r>
    <r>
      <rPr>
        <sz val="12"/>
        <rFont val="Times New Roman"/>
        <family val="1"/>
      </rPr>
      <t>: usually one-time receipt subsidy that pays for the costs associated with initial Recharge</t>
    </r>
  </si>
  <si>
    <t>TOTAL</t>
  </si>
  <si>
    <t>a.</t>
  </si>
  <si>
    <t>b.</t>
  </si>
  <si>
    <t>c.</t>
  </si>
  <si>
    <t>d.</t>
  </si>
  <si>
    <t>e.</t>
  </si>
  <si>
    <t xml:space="preserve">Is any equipment listed in V.2. above used by or for activities other than the specific activity in the Recharge Center? </t>
  </si>
  <si>
    <t>Non-Pro Rated Depreciation</t>
  </si>
  <si>
    <t>Syracuse University Recharge Center Rate Development Worksheet</t>
  </si>
  <si>
    <t>List all capital equipment that is used in the specific Recharge Center activities in the schedule provided below.  The Tag Number,</t>
  </si>
  <si>
    <t>Description, and Annual Recharge Center Depreciation amounts link directly to the Rate Development Worksheet.  Enter the</t>
  </si>
  <si>
    <t>automatically calculated on the Rate Development Worksheet.</t>
  </si>
  <si>
    <r>
      <t xml:space="preserve">asset's </t>
    </r>
    <r>
      <rPr>
        <u val="single"/>
        <sz val="12"/>
        <rFont val="Times New Roman"/>
        <family val="1"/>
      </rPr>
      <t>full/total</t>
    </r>
    <r>
      <rPr>
        <sz val="12"/>
        <rFont val="Times New Roman"/>
        <family val="1"/>
      </rPr>
      <t xml:space="preserve"> depreciation and maintenance costs; the pro-rated calculation for the specific Recharge Center activity will be</t>
    </r>
  </si>
  <si>
    <t>See tab below for the Rate Development Worksheet, also required to be fully completed.</t>
  </si>
  <si>
    <t>Certification of Accuracy and Completeness of the Information Sheet and Rate Development Worksheet</t>
  </si>
  <si>
    <t>If yes, go to #2 below.  If no, go to Section VI, Rate Development Worksheet.</t>
  </si>
  <si>
    <t>No depreciation can be included for fully depreciated assets.</t>
  </si>
  <si>
    <t>If equipment depreciation expense has not been included in previous recharge rates, explain how the Recharge Center will fund or</t>
  </si>
  <si>
    <t>has funded future equipment replacement costs.</t>
  </si>
  <si>
    <t>Completed Recharge Center Information Sheets, accompanying Rate Development Worksheets, and any additional attachments and/or</t>
  </si>
  <si>
    <t>For each employee identified above, multiply their Recharge Center salary (as calculated above) by the applicable fringe rate; for fringe rates, see the Comptroller's website.</t>
  </si>
  <si>
    <t>in Part III, 1. above.</t>
  </si>
  <si>
    <t>Provide information on the funding sources currently assisting or supporting the operating costs of the Recharge Center as indicated</t>
  </si>
  <si>
    <t>(d.)  Square footage of</t>
  </si>
  <si>
    <t xml:space="preserve">    specific activity room:</t>
  </si>
  <si>
    <t>instruction, other institutional or departmental activities, or other), and (2) the relationship between the Recharge Center and the</t>
  </si>
  <si>
    <t>Recharge Center facility and room information:</t>
  </si>
  <si>
    <t>under federal regulations.  Any surplus or deficit at fiscal year-end must be a component of the subsequent year's rate.</t>
  </si>
  <si>
    <t>What unit of measure is used as a billing base (hour, day, procedure, test, mileage, etc.)?</t>
  </si>
  <si>
    <t>contract, annual maintenance costs are reported in Part V.2 following.</t>
  </si>
  <si>
    <t>If yes, fill out the information below for each item.  If no, go to Section V, Equipment.  Absent a maintenance/service</t>
  </si>
  <si>
    <t>Judith Alberts, Property Management, at ext. 5372 or via email at:    jlalbert@syr.edu  )</t>
  </si>
  <si>
    <t>(To verify or obtain information on  individually tagged assets - e.g., PO #, date acquired, current depreciation, etc. - contact</t>
  </si>
  <si>
    <t>If yes, what percentage is used by this Recharge Center activity?</t>
  </si>
  <si>
    <r>
      <t xml:space="preserve">More frequently than annually (i.e., a review period includes  </t>
    </r>
    <r>
      <rPr>
        <b/>
        <i/>
        <sz val="12"/>
        <rFont val="Times New Roman"/>
        <family val="1"/>
      </rPr>
      <t>fewer</t>
    </r>
    <r>
      <rPr>
        <sz val="12"/>
        <rFont val="Times New Roman"/>
        <family val="1"/>
      </rPr>
      <t xml:space="preserve">  than 12 months) - provide justification/details.</t>
    </r>
  </si>
  <si>
    <t>or significant in understanding the proposed billing rate(s) indicated above.</t>
  </si>
  <si>
    <t>Provide or attach a brief description of the Recharge Center’s service provided, including any information that you consider unique</t>
  </si>
  <si>
    <t>(a.)  Are any costs for equipment with an original cost of $5,000 or more, scholarships or fellowships, tuition expenses, or</t>
  </si>
  <si>
    <t>internal space rental costs included in the proposed Recharge Center billing rates?</t>
  </si>
  <si>
    <t>Percentage use of equip./item for service</t>
  </si>
  <si>
    <t>Non sponsored customers (i.e., fund 11, 14, 15, 16)</t>
  </si>
  <si>
    <t>Sponsored customers (i.e., fund 13)</t>
  </si>
  <si>
    <t>INCOME (internal)</t>
  </si>
  <si>
    <t>TOTAL INCOME (internal)</t>
  </si>
  <si>
    <t>Billing rate per unit, internal activity</t>
  </si>
  <si>
    <t>Maintenance - if no service contract (linked to Information Sheet)</t>
  </si>
  <si>
    <t>Maintenance / service contract (linked to Information Sheet)</t>
  </si>
  <si>
    <t>Fee name:</t>
  </si>
  <si>
    <t xml:space="preserve">(c.)  Proposed Fee Name: </t>
  </si>
  <si>
    <t>Recharge Center costs Chartstring(s) - identify</t>
  </si>
  <si>
    <t>Account *</t>
  </si>
  <si>
    <t>1.)  Internal sources from providing service  (client's chart string)</t>
  </si>
  <si>
    <t>If additional space is necessary, insert lines or add another worksheet and name the tab.  Some amounts are linked to cells in the Information Sheet (where noted).</t>
  </si>
  <si>
    <t>Current Fee Amount:</t>
  </si>
  <si>
    <t>Chart String(s) Purchased On</t>
  </si>
  <si>
    <t>product or service to offset or subsidize losses on another product.</t>
  </si>
  <si>
    <t>If subsidized, describe (source of subsidy, how it will be used, etc.)</t>
  </si>
  <si>
    <t>To the best of my knowledge, all information, answers, statements, and attachments provided in the Information Sheet,</t>
  </si>
  <si>
    <t>Rate Development Worksheet, and any supporting documentation are true, accurate and complete.</t>
  </si>
  <si>
    <t>Office Of Budget and Planning</t>
  </si>
  <si>
    <t>Adjusted Total Expense</t>
  </si>
  <si>
    <t>(To verify or obtain information on square footage for specific room(s), contact Sheila R. Milden, Campus Planning,</t>
  </si>
  <si>
    <t>Design, and Construction, via email at:  srmilden@syr.edu )</t>
  </si>
  <si>
    <t>Proposed Fee Amount:</t>
  </si>
  <si>
    <t>Budget for FY:</t>
  </si>
  <si>
    <t>Fund, Dept and Program used for expenses below *</t>
  </si>
  <si>
    <t>Less: Subsidies from Information Sheet, Section III., #2</t>
  </si>
  <si>
    <t>(Anticipated number of sales units, not necessarily highest potential output)</t>
  </si>
  <si>
    <t>fedacctg@syr.edu</t>
  </si>
  <si>
    <t>Identify unit of activity used for this service</t>
  </si>
  <si>
    <t>1.)  External sources from providing service  (client's business name)</t>
  </si>
  <si>
    <t>Client Name</t>
  </si>
  <si>
    <t>EXTERNAL ACTIVITY</t>
  </si>
  <si>
    <t>Date:_____________________________</t>
  </si>
  <si>
    <t>Recharge Center Rate Development Worksheet:</t>
  </si>
  <si>
    <t>REVENUE (external)</t>
  </si>
  <si>
    <t xml:space="preserve">(b.)  Percentage use of the space for other activities (show calculation): </t>
  </si>
  <si>
    <t>If yes, indicate which services and which user groups receive free service or discounted rate(s).  State the reasons for such treatment.</t>
  </si>
  <si>
    <r>
      <t>(</t>
    </r>
    <r>
      <rPr>
        <i/>
        <sz val="12"/>
        <rFont val="Times"/>
        <family val="1"/>
      </rPr>
      <t>Add additional lines as necessary to complete the table and widen columns as necessary to show data values and dates)</t>
    </r>
  </si>
  <si>
    <r>
      <t>(</t>
    </r>
    <r>
      <rPr>
        <i/>
        <sz val="12"/>
        <rFont val="Times"/>
        <family val="1"/>
      </rPr>
      <t xml:space="preserve">Add additional lines as necessary to complete the table.  Format cells </t>
    </r>
  </si>
  <si>
    <t>to a smaller font to accommodate values in the space.)</t>
  </si>
  <si>
    <r>
      <t xml:space="preserve">1.)  Equipment depreciation - only equipment used in the Center for providing the service </t>
    </r>
    <r>
      <rPr>
        <sz val="11"/>
        <rFont val="Times New Roman"/>
        <family val="1"/>
      </rPr>
      <t>(Tag No., Description and Depreciation are linked to the Information Sheet, Part V)</t>
    </r>
  </si>
  <si>
    <t>DIRECT EXPENSES (internal and external activity)</t>
  </si>
  <si>
    <t>INDIRECT EXPENSES (internal and external activity)</t>
  </si>
  <si>
    <t>TOTAL EXPENDITURES (internal and external activity)</t>
  </si>
  <si>
    <t>Fund - Department - Program - Account</t>
  </si>
  <si>
    <t>Note: external fees require prior approval by the Internal Tax Accountant.</t>
  </si>
  <si>
    <t xml:space="preserve"> External Revenue Amount</t>
  </si>
  <si>
    <t>Units of Service Sold</t>
  </si>
  <si>
    <t>Billing Rate per Unit</t>
  </si>
  <si>
    <t>Prepared by:___________________________________________________________________________________</t>
  </si>
  <si>
    <t>Internal Income</t>
  </si>
  <si>
    <t>The following rate development worksheet is for internal fees only.  Include expenses related to internal and external services.</t>
  </si>
  <si>
    <t>* Account = Fund-Dept-Program-Account</t>
  </si>
  <si>
    <t xml:space="preserve">Payments from external clients are recorded with revenue accounts beginning with 4.   Identify a1l "incidental" revenue received by the recharge center.  </t>
  </si>
  <si>
    <t>(Show the calculation)</t>
  </si>
  <si>
    <t>Provide the number of units provided to each user group and for those receiving the discounted rate provide the rate charged to each group.</t>
  </si>
  <si>
    <t>5.)  Other (please specify; e.g., maintenance and repair, non-capitalized equipment, software licenses, etc.)</t>
  </si>
  <si>
    <t xml:space="preserve">Less: prior year (surplus) </t>
  </si>
  <si>
    <t>accounting standards promulgated by the Office of Management and Budget Uniform Guidance.  Rates must be calculated based on actual costs</t>
  </si>
  <si>
    <t>and/or known or anticipated changes and only include allowable costs as defined in the Uniform Guidance.  Internal users cannot be charged different</t>
  </si>
  <si>
    <t>rates for the same product or service; rates must be applied internally with no price discrimination. Higher rates cannot be charged for one</t>
  </si>
  <si>
    <t xml:space="preserve">(b.)  Fiscal 20XX Fee Name: </t>
  </si>
  <si>
    <t xml:space="preserve">20XX Actual Rate: </t>
  </si>
  <si>
    <t xml:space="preserve">Proposed 20XX Rate: </t>
  </si>
  <si>
    <t>sponsored awards.</t>
  </si>
  <si>
    <t xml:space="preserve">RCM indirect cost assessments are unallowable as a component of any internal service rate(s) used to charge </t>
  </si>
  <si>
    <t>Never</t>
  </si>
  <si>
    <t>Dept operating - Salary - 40% of James Smith</t>
  </si>
  <si>
    <t>Complete a separate Information Sheet for each Recharge Center.</t>
  </si>
  <si>
    <t>20XX     (7/1/XX - 6/30/XX)</t>
  </si>
  <si>
    <t>Projected 20XX Total</t>
  </si>
  <si>
    <t>FY20XX Rate Computation</t>
  </si>
  <si>
    <t>TOTAL REVENUE (external) FY20XX</t>
  </si>
  <si>
    <r>
      <t xml:space="preserve">(Include with Information Sheet  -  </t>
    </r>
    <r>
      <rPr>
        <b/>
        <sz val="12"/>
        <rFont val="Times New Roman"/>
        <family val="1"/>
      </rPr>
      <t>Request custom form</t>
    </r>
    <r>
      <rPr>
        <sz val="12"/>
        <rFont val="Times New Roman"/>
        <family val="1"/>
      </rPr>
      <t>)</t>
    </r>
  </si>
  <si>
    <r>
      <t xml:space="preserve">2.)  Fringe benefits - </t>
    </r>
    <r>
      <rPr>
        <b/>
        <sz val="11"/>
        <color indexed="10"/>
        <rFont val="Times New Roman"/>
        <family val="1"/>
      </rPr>
      <t>Federally negotiated rates</t>
    </r>
  </si>
  <si>
    <t>F&amp;A Reporting &amp; Analysis</t>
  </si>
  <si>
    <t>Sponsored Accounting (OSA)</t>
  </si>
  <si>
    <t>documentation is to be sent to F&amp;A Analysis and Reporting at the address below.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</si>
</sst>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00000"/>
  </numFmts>
  <fonts count="64">
    <font>
      <sz val="9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"/>
      <family val="1"/>
    </font>
    <font>
      <b/>
      <sz val="18"/>
      <name val="Times New Roman"/>
      <family val="1"/>
    </font>
    <font>
      <sz val="16"/>
      <name val="Arial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u val="single"/>
      <sz val="9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6"/>
      <color indexed="10"/>
      <name val="Arial"/>
      <family val="2"/>
    </font>
    <font>
      <b/>
      <sz val="17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5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13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5" fillId="0" borderId="16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7" fontId="16" fillId="0" borderId="16" xfId="0" applyNumberFormat="1" applyFont="1" applyBorder="1" applyAlignment="1">
      <alignment/>
    </xf>
    <xf numFmtId="9" fontId="4" fillId="0" borderId="10" xfId="75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/>
    </xf>
    <xf numFmtId="9" fontId="16" fillId="0" borderId="0" xfId="75" applyFont="1" applyAlignment="1">
      <alignment/>
    </xf>
    <xf numFmtId="44" fontId="16" fillId="0" borderId="0" xfId="47" applyFont="1" applyAlignment="1">
      <alignment/>
    </xf>
    <xf numFmtId="49" fontId="16" fillId="33" borderId="10" xfId="0" applyNumberFormat="1" applyFont="1" applyFill="1" applyBorder="1" applyAlignment="1">
      <alignment horizontal="center"/>
    </xf>
    <xf numFmtId="44" fontId="16" fillId="33" borderId="10" xfId="47" applyNumberFormat="1" applyFont="1" applyFill="1" applyBorder="1" applyAlignment="1">
      <alignment/>
    </xf>
    <xf numFmtId="9" fontId="16" fillId="33" borderId="10" xfId="75" applyFont="1" applyFill="1" applyBorder="1" applyAlignment="1">
      <alignment/>
    </xf>
    <xf numFmtId="44" fontId="16" fillId="0" borderId="10" xfId="47" applyFont="1" applyFill="1" applyBorder="1" applyAlignment="1" applyProtection="1">
      <alignment/>
      <protection/>
    </xf>
    <xf numFmtId="44" fontId="16" fillId="0" borderId="11" xfId="0" applyNumberFormat="1" applyFont="1" applyBorder="1" applyAlignment="1">
      <alignment/>
    </xf>
    <xf numFmtId="44" fontId="16" fillId="0" borderId="0" xfId="0" applyNumberFormat="1" applyFont="1" applyBorder="1" applyAlignment="1">
      <alignment/>
    </xf>
    <xf numFmtId="165" fontId="16" fillId="0" borderId="0" xfId="75" applyNumberFormat="1" applyFont="1" applyAlignment="1">
      <alignment horizontal="center"/>
    </xf>
    <xf numFmtId="44" fontId="16" fillId="33" borderId="10" xfId="47" applyFont="1" applyFill="1" applyBorder="1" applyAlignment="1">
      <alignment/>
    </xf>
    <xf numFmtId="44" fontId="16" fillId="33" borderId="11" xfId="47" applyFont="1" applyFill="1" applyBorder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Fill="1" applyAlignment="1">
      <alignment/>
    </xf>
    <xf numFmtId="44" fontId="16" fillId="0" borderId="11" xfId="47" applyFont="1" applyBorder="1" applyAlignment="1">
      <alignment/>
    </xf>
    <xf numFmtId="44" fontId="16" fillId="0" borderId="10" xfId="47" applyFont="1" applyBorder="1" applyAlignment="1">
      <alignment/>
    </xf>
    <xf numFmtId="44" fontId="16" fillId="0" borderId="13" xfId="47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16" fillId="0" borderId="0" xfId="0" applyNumberFormat="1" applyFont="1" applyFill="1" applyBorder="1" applyAlignment="1">
      <alignment/>
    </xf>
    <xf numFmtId="43" fontId="16" fillId="33" borderId="0" xfId="42" applyFont="1" applyFill="1" applyAlignment="1">
      <alignment/>
    </xf>
    <xf numFmtId="0" fontId="1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37" fontId="16" fillId="0" borderId="0" xfId="0" applyNumberFormat="1" applyFont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 quotePrefix="1">
      <alignment/>
    </xf>
    <xf numFmtId="0" fontId="16" fillId="0" borderId="10" xfId="0" applyFont="1" applyFill="1" applyBorder="1" applyAlignment="1">
      <alignment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right"/>
    </xf>
    <xf numFmtId="0" fontId="1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21" fillId="0" borderId="0" xfId="0" applyFont="1" applyAlignment="1">
      <alignment/>
    </xf>
    <xf numFmtId="9" fontId="4" fillId="0" borderId="0" xfId="75" applyFont="1" applyBorder="1" applyAlignment="1">
      <alignment/>
    </xf>
    <xf numFmtId="0" fontId="19" fillId="34" borderId="26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44" fontId="19" fillId="34" borderId="28" xfId="47" applyFont="1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49" fontId="16" fillId="0" borderId="10" xfId="0" applyNumberFormat="1" applyFont="1" applyFill="1" applyBorder="1" applyAlignment="1" applyProtection="1">
      <alignment/>
      <protection/>
    </xf>
    <xf numFmtId="49" fontId="16" fillId="0" borderId="16" xfId="0" applyNumberFormat="1" applyFont="1" applyFill="1" applyBorder="1" applyAlignment="1">
      <alignment horizontal="center"/>
    </xf>
    <xf numFmtId="37" fontId="16" fillId="0" borderId="16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44" fontId="16" fillId="33" borderId="0" xfId="47" applyFont="1" applyFill="1" applyAlignment="1">
      <alignment/>
    </xf>
    <xf numFmtId="0" fontId="5" fillId="0" borderId="0" xfId="0" applyFont="1" applyAlignment="1">
      <alignment/>
    </xf>
    <xf numFmtId="44" fontId="4" fillId="0" borderId="0" xfId="47" applyFont="1" applyBorder="1" applyAlignment="1">
      <alignment/>
    </xf>
    <xf numFmtId="44" fontId="16" fillId="0" borderId="10" xfId="47" applyFont="1" applyFill="1" applyBorder="1" applyAlignment="1">
      <alignment/>
    </xf>
    <xf numFmtId="0" fontId="19" fillId="0" borderId="0" xfId="0" applyFont="1" applyBorder="1" applyAlignment="1">
      <alignment horizontal="right"/>
    </xf>
    <xf numFmtId="44" fontId="16" fillId="0" borderId="30" xfId="47" applyFont="1" applyBorder="1" applyAlignment="1">
      <alignment/>
    </xf>
    <xf numFmtId="9" fontId="4" fillId="0" borderId="11" xfId="75" applyFont="1" applyBorder="1" applyAlignment="1">
      <alignment/>
    </xf>
    <xf numFmtId="9" fontId="16" fillId="0" borderId="10" xfId="75" applyFont="1" applyFill="1" applyBorder="1" applyAlignment="1" applyProtection="1">
      <alignment horizontal="right"/>
      <protection locked="0"/>
    </xf>
    <xf numFmtId="9" fontId="16" fillId="0" borderId="10" xfId="75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/>
    </xf>
    <xf numFmtId="43" fontId="16" fillId="0" borderId="0" xfId="42" applyFont="1" applyFill="1" applyAlignment="1">
      <alignment/>
    </xf>
    <xf numFmtId="0" fontId="16" fillId="0" borderId="10" xfId="0" applyFont="1" applyBorder="1" applyAlignment="1">
      <alignment horizontal="center" wrapText="1"/>
    </xf>
    <xf numFmtId="44" fontId="16" fillId="33" borderId="31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 locked="0"/>
    </xf>
    <xf numFmtId="44" fontId="16" fillId="0" borderId="30" xfId="0" applyNumberFormat="1" applyFont="1" applyFill="1" applyBorder="1" applyAlignment="1">
      <alignment/>
    </xf>
    <xf numFmtId="44" fontId="16" fillId="0" borderId="10" xfId="0" applyNumberFormat="1" applyFont="1" applyFill="1" applyBorder="1" applyAlignment="1">
      <alignment/>
    </xf>
    <xf numFmtId="44" fontId="16" fillId="0" borderId="0" xfId="47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5" xfId="0" applyFont="1" applyBorder="1" applyAlignment="1">
      <alignment/>
    </xf>
    <xf numFmtId="44" fontId="19" fillId="0" borderId="0" xfId="47" applyFont="1" applyBorder="1" applyAlignment="1">
      <alignment/>
    </xf>
    <xf numFmtId="43" fontId="16" fillId="35" borderId="0" xfId="42" applyFont="1" applyFill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left"/>
    </xf>
    <xf numFmtId="0" fontId="16" fillId="0" borderId="0" xfId="72" applyFont="1">
      <alignment/>
      <protection/>
    </xf>
    <xf numFmtId="0" fontId="16" fillId="0" borderId="0" xfId="72" applyFont="1" applyBorder="1">
      <alignment/>
      <protection/>
    </xf>
    <xf numFmtId="0" fontId="16" fillId="0" borderId="24" xfId="72" applyFont="1" applyBorder="1">
      <alignment/>
      <protection/>
    </xf>
    <xf numFmtId="0" fontId="2" fillId="0" borderId="0" xfId="72" applyFont="1" applyBorder="1" applyAlignment="1">
      <alignment horizontal="center"/>
      <protection/>
    </xf>
    <xf numFmtId="0" fontId="19" fillId="0" borderId="0" xfId="72" applyFont="1">
      <alignment/>
      <protection/>
    </xf>
    <xf numFmtId="0" fontId="20" fillId="0" borderId="0" xfId="72" applyFont="1" applyAlignment="1">
      <alignment horizontal="center" wrapText="1"/>
      <protection/>
    </xf>
    <xf numFmtId="49" fontId="16" fillId="33" borderId="10" xfId="72" applyNumberFormat="1" applyFont="1" applyFill="1" applyBorder="1" applyAlignment="1">
      <alignment horizontal="center"/>
      <protection/>
    </xf>
    <xf numFmtId="44" fontId="16" fillId="33" borderId="10" xfId="52" applyFont="1" applyFill="1" applyBorder="1" applyAlignment="1">
      <alignment/>
    </xf>
    <xf numFmtId="44" fontId="16" fillId="0" borderId="0" xfId="52" applyFont="1" applyFill="1" applyBorder="1" applyAlignment="1">
      <alignment/>
    </xf>
    <xf numFmtId="0" fontId="20" fillId="0" borderId="0" xfId="72" applyFont="1" applyAlignment="1">
      <alignment horizontal="center"/>
      <protection/>
    </xf>
    <xf numFmtId="44" fontId="16" fillId="0" borderId="0" xfId="52" applyFont="1" applyBorder="1" applyAlignment="1">
      <alignment/>
    </xf>
    <xf numFmtId="44" fontId="16" fillId="0" borderId="13" xfId="52" applyFont="1" applyBorder="1" applyAlignment="1">
      <alignment/>
    </xf>
    <xf numFmtId="0" fontId="17" fillId="0" borderId="0" xfId="72" applyFont="1" applyAlignment="1">
      <alignment horizontal="center"/>
      <protection/>
    </xf>
    <xf numFmtId="0" fontId="16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32" xfId="0" applyFont="1" applyBorder="1" applyAlignment="1">
      <alignment/>
    </xf>
    <xf numFmtId="44" fontId="16" fillId="0" borderId="0" xfId="47" applyFont="1" applyFill="1" applyBorder="1" applyAlignment="1" applyProtection="1">
      <alignment/>
      <protection/>
    </xf>
    <xf numFmtId="0" fontId="16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0" fillId="0" borderId="0" xfId="72" applyFont="1" applyFill="1" applyAlignment="1">
      <alignment horizontal="center" wrapText="1"/>
      <protection/>
    </xf>
    <xf numFmtId="44" fontId="16" fillId="33" borderId="0" xfId="47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0" borderId="0" xfId="63" applyFont="1">
      <alignment/>
      <protection/>
    </xf>
    <xf numFmtId="0" fontId="16" fillId="0" borderId="0" xfId="63" applyFont="1" applyBorder="1">
      <alignment/>
      <protection/>
    </xf>
    <xf numFmtId="0" fontId="16" fillId="0" borderId="24" xfId="63" applyFont="1" applyBorder="1">
      <alignment/>
      <protection/>
    </xf>
    <xf numFmtId="0" fontId="2" fillId="0" borderId="0" xfId="63" applyFont="1">
      <alignment/>
      <protection/>
    </xf>
    <xf numFmtId="0" fontId="19" fillId="35" borderId="23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44" fontId="19" fillId="35" borderId="0" xfId="47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16" fillId="0" borderId="24" xfId="0" applyFont="1" applyFill="1" applyBorder="1" applyAlignment="1">
      <alignment horizontal="left"/>
    </xf>
    <xf numFmtId="49" fontId="16" fillId="0" borderId="0" xfId="72" applyNumberFormat="1" applyFont="1" applyFill="1" applyBorder="1" applyAlignment="1">
      <alignment horizontal="center"/>
      <protection/>
    </xf>
    <xf numFmtId="1" fontId="4" fillId="0" borderId="35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166" fontId="4" fillId="0" borderId="33" xfId="0" applyNumberFormat="1" applyFont="1" applyBorder="1" applyAlignment="1">
      <alignment/>
    </xf>
    <xf numFmtId="37" fontId="23" fillId="0" borderId="16" xfId="0" applyNumberFormat="1" applyFont="1" applyBorder="1" applyAlignment="1">
      <alignment/>
    </xf>
    <xf numFmtId="44" fontId="23" fillId="0" borderId="30" xfId="47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9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19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44" fontId="23" fillId="0" borderId="34" xfId="47" applyFont="1" applyBorder="1" applyAlignment="1">
      <alignment horizontal="center"/>
    </xf>
    <xf numFmtId="44" fontId="23" fillId="0" borderId="20" xfId="47" applyFont="1" applyBorder="1" applyAlignment="1">
      <alignment horizontal="center"/>
    </xf>
    <xf numFmtId="44" fontId="11" fillId="0" borderId="32" xfId="47" applyFont="1" applyBorder="1" applyAlignment="1">
      <alignment horizontal="center"/>
    </xf>
    <xf numFmtId="44" fontId="11" fillId="0" borderId="36" xfId="47" applyFont="1" applyBorder="1" applyAlignment="1">
      <alignment horizontal="center"/>
    </xf>
    <xf numFmtId="44" fontId="23" fillId="0" borderId="19" xfId="47" applyFont="1" applyBorder="1" applyAlignment="1">
      <alignment horizontal="center"/>
    </xf>
    <xf numFmtId="44" fontId="23" fillId="0" borderId="37" xfId="47" applyFont="1" applyBorder="1" applyAlignment="1">
      <alignment horizontal="center"/>
    </xf>
    <xf numFmtId="44" fontId="23" fillId="0" borderId="38" xfId="0" applyNumberFormat="1" applyFont="1" applyBorder="1" applyAlignment="1">
      <alignment horizontal="center"/>
    </xf>
    <xf numFmtId="44" fontId="23" fillId="0" borderId="3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59" applyFont="1" applyAlignment="1" applyProtection="1">
      <alignment horizontal="center"/>
      <protection/>
    </xf>
    <xf numFmtId="0" fontId="4" fillId="0" borderId="10" xfId="0" applyFont="1" applyBorder="1" applyAlignment="1">
      <alignment horizontal="left" indent="2"/>
    </xf>
    <xf numFmtId="166" fontId="4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63" fillId="0" borderId="43" xfId="0" applyFont="1" applyBorder="1" applyAlignment="1">
      <alignment horizontal="center" vertical="distributed" textRotation="180"/>
    </xf>
    <xf numFmtId="0" fontId="11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72" applyFont="1" applyBorder="1" applyAlignment="1">
      <alignment horizontal="center"/>
      <protection/>
    </xf>
    <xf numFmtId="0" fontId="17" fillId="0" borderId="0" xfId="72" applyFont="1" applyAlignment="1">
      <alignment horizontal="center"/>
      <protection/>
    </xf>
    <xf numFmtId="0" fontId="20" fillId="0" borderId="0" xfId="72" applyFont="1" applyFill="1" applyAlignment="1">
      <alignment horizontal="center" wrapText="1"/>
      <protection/>
    </xf>
    <xf numFmtId="0" fontId="2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Currency 5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3" xfId="68"/>
    <cellStyle name="Normal 3 4" xfId="69"/>
    <cellStyle name="Normal 3 5" xfId="70"/>
    <cellStyle name="Normal 4" xfId="71"/>
    <cellStyle name="Normal 5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lan@syr.edu" TargetMode="External" /><Relationship Id="rId2" Type="http://schemas.openxmlformats.org/officeDocument/2006/relationships/hyperlink" Target="mailto:fedacctg@syr.edu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6"/>
  <sheetViews>
    <sheetView showGridLines="0" zoomScaleSheetLayoutView="75" zoomScalePageLayoutView="0" workbookViewId="0" topLeftCell="A46">
      <selection activeCell="M2" sqref="M2"/>
    </sheetView>
  </sheetViews>
  <sheetFormatPr defaultColWidth="9.140625" defaultRowHeight="12"/>
  <cols>
    <col min="1" max="2" width="5.140625" style="14" customWidth="1"/>
    <col min="3" max="3" width="10.140625" style="14" customWidth="1"/>
    <col min="4" max="4" width="10.28125" style="14" customWidth="1"/>
    <col min="5" max="5" width="7.57421875" style="14" customWidth="1"/>
    <col min="6" max="6" width="10.140625" style="14" customWidth="1"/>
    <col min="7" max="7" width="7.57421875" style="14" customWidth="1"/>
    <col min="8" max="8" width="13.7109375" style="14" customWidth="1"/>
    <col min="9" max="9" width="9.57421875" style="14" customWidth="1"/>
    <col min="10" max="10" width="9.140625" style="14" customWidth="1"/>
    <col min="11" max="11" width="11.8515625" style="14" customWidth="1"/>
    <col min="12" max="12" width="13.00390625" style="14" customWidth="1"/>
    <col min="13" max="13" width="10.00390625" style="14" customWidth="1"/>
    <col min="14" max="14" width="9.7109375" style="14" customWidth="1"/>
    <col min="15" max="15" width="8.7109375" style="14" customWidth="1"/>
    <col min="16" max="16384" width="9.140625" style="14" customWidth="1"/>
  </cols>
  <sheetData>
    <row r="1" spans="1:16" s="18" customFormat="1" ht="22.5">
      <c r="A1" s="226" t="s">
        <v>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104"/>
      <c r="P1" s="104"/>
    </row>
    <row r="2" spans="1:16" s="18" customFormat="1" ht="22.5" customHeight="1">
      <c r="A2" s="218"/>
      <c r="B2" s="217"/>
      <c r="C2" s="217"/>
      <c r="D2" s="217"/>
      <c r="E2" s="217"/>
      <c r="F2" s="263" t="s">
        <v>145</v>
      </c>
      <c r="G2" s="263"/>
      <c r="H2" s="263"/>
      <c r="I2" s="263"/>
      <c r="J2" s="263"/>
      <c r="K2" s="217"/>
      <c r="L2" s="217"/>
      <c r="M2" s="218"/>
      <c r="N2" s="217"/>
      <c r="O2" s="104"/>
      <c r="P2" s="104"/>
    </row>
    <row r="3" spans="1:16" s="4" customFormat="1" ht="5.25" customHeight="1">
      <c r="A3" s="22"/>
      <c r="B3" s="22"/>
      <c r="C3" s="10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4" customFormat="1" ht="5.25" customHeight="1">
      <c r="A4" s="27"/>
      <c r="B4" s="27"/>
      <c r="C4" s="9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3" s="4" customFormat="1" ht="15.75">
      <c r="A5" s="4" t="s">
        <v>149</v>
      </c>
      <c r="C5" s="1"/>
    </row>
    <row r="6" spans="1:3" s="4" customFormat="1" ht="15.75">
      <c r="A6" s="4" t="s">
        <v>100</v>
      </c>
      <c r="C6" s="1"/>
    </row>
    <row r="7" spans="1:3" s="4" customFormat="1" ht="15.75">
      <c r="A7" s="4" t="s">
        <v>257</v>
      </c>
      <c r="C7" s="1"/>
    </row>
    <row r="8" spans="1:3" s="4" customFormat="1" ht="15.75">
      <c r="A8" s="4" t="s">
        <v>258</v>
      </c>
      <c r="C8" s="1"/>
    </row>
    <row r="9" spans="1:3" s="4" customFormat="1" ht="15.75">
      <c r="A9" s="4" t="s">
        <v>259</v>
      </c>
      <c r="C9" s="1"/>
    </row>
    <row r="10" spans="1:3" s="4" customFormat="1" ht="15.75">
      <c r="A10" s="4" t="s">
        <v>213</v>
      </c>
      <c r="C10" s="1"/>
    </row>
    <row r="11" spans="1:15" ht="18.75">
      <c r="A11" s="228" t="s">
        <v>267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6" s="4" customFormat="1" ht="1.5" customHeight="1">
      <c r="A12" s="22"/>
      <c r="B12" s="22"/>
      <c r="C12" s="10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7"/>
    </row>
    <row r="13" spans="3:16" s="4" customFormat="1" ht="5.25" customHeight="1">
      <c r="C13" s="1"/>
      <c r="O13" s="27"/>
      <c r="P13" s="27"/>
    </row>
    <row r="14" spans="1:16" ht="15.75">
      <c r="A14" s="2" t="s">
        <v>4</v>
      </c>
      <c r="B14" s="2" t="s">
        <v>5</v>
      </c>
      <c r="C14" s="2"/>
      <c r="D14" s="2"/>
      <c r="O14" s="25"/>
      <c r="P14" s="25"/>
    </row>
    <row r="15" spans="3:15" ht="5.25" customHeight="1">
      <c r="C15" s="2"/>
      <c r="O15" s="25"/>
    </row>
    <row r="16" spans="2:15" ht="15.75">
      <c r="B16" s="11" t="s">
        <v>37</v>
      </c>
      <c r="C16" s="4" t="s">
        <v>101</v>
      </c>
      <c r="O16" s="25"/>
    </row>
    <row r="17" spans="3:15" ht="15.75">
      <c r="C17" s="31"/>
      <c r="D17" s="4" t="s">
        <v>6</v>
      </c>
      <c r="O17" s="25"/>
    </row>
    <row r="18" spans="3:15" ht="15.75">
      <c r="C18" s="31"/>
      <c r="D18" s="4" t="s">
        <v>7</v>
      </c>
      <c r="O18" s="25"/>
    </row>
    <row r="19" spans="3:15" ht="15.75">
      <c r="C19" s="31"/>
      <c r="D19" s="4" t="s">
        <v>131</v>
      </c>
      <c r="O19" s="25"/>
    </row>
    <row r="20" spans="4:15" ht="15.75">
      <c r="D20" s="15"/>
      <c r="E20" s="15" t="s">
        <v>48</v>
      </c>
      <c r="F20" s="31"/>
      <c r="G20" s="20" t="s">
        <v>50</v>
      </c>
      <c r="H20" s="214"/>
      <c r="I20" s="14" t="s">
        <v>49</v>
      </c>
      <c r="O20" s="25"/>
    </row>
    <row r="21" spans="5:15" ht="13.5" customHeight="1">
      <c r="E21" s="4"/>
      <c r="F21" s="10" t="s">
        <v>51</v>
      </c>
      <c r="H21" s="10" t="s">
        <v>16</v>
      </c>
      <c r="O21" s="25"/>
    </row>
    <row r="22" spans="3:15" ht="13.5" customHeight="1">
      <c r="C22" s="31"/>
      <c r="D22" s="4" t="s">
        <v>61</v>
      </c>
      <c r="F22" s="22"/>
      <c r="G22" s="22"/>
      <c r="H22" s="22"/>
      <c r="I22" s="22"/>
      <c r="J22" s="22"/>
      <c r="K22" s="22"/>
      <c r="L22" s="22"/>
      <c r="M22" s="22"/>
      <c r="N22" s="22"/>
      <c r="O22" s="19"/>
    </row>
    <row r="23" spans="3:15" ht="6.75" customHeight="1">
      <c r="C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2:15" ht="15.75">
      <c r="B24" s="11" t="s">
        <v>38</v>
      </c>
      <c r="C24" s="4" t="s">
        <v>132</v>
      </c>
      <c r="F24" s="27"/>
      <c r="G24" s="27"/>
      <c r="H24" s="247"/>
      <c r="I24" s="247"/>
      <c r="J24" s="247"/>
      <c r="K24" s="247"/>
      <c r="L24" s="247"/>
      <c r="M24" s="247"/>
      <c r="N24" s="247"/>
      <c r="O24" s="25"/>
    </row>
    <row r="25" spans="2:14" ht="15.75">
      <c r="B25" s="11"/>
      <c r="C25" s="4" t="s">
        <v>260</v>
      </c>
      <c r="F25" s="241"/>
      <c r="G25" s="241"/>
      <c r="H25" s="241"/>
      <c r="I25" s="241"/>
      <c r="J25" s="27"/>
      <c r="K25" s="40" t="s">
        <v>261</v>
      </c>
      <c r="L25" s="16"/>
      <c r="M25" s="265"/>
      <c r="N25" s="265"/>
    </row>
    <row r="26" spans="2:14" ht="15.75">
      <c r="B26" s="11"/>
      <c r="C26" s="4" t="s">
        <v>206</v>
      </c>
      <c r="F26" s="241"/>
      <c r="G26" s="241"/>
      <c r="H26" s="241"/>
      <c r="I26" s="241"/>
      <c r="J26" s="27"/>
      <c r="K26" s="40" t="s">
        <v>262</v>
      </c>
      <c r="L26" s="16"/>
      <c r="M26" s="265"/>
      <c r="N26" s="265"/>
    </row>
    <row r="27" spans="3:15" ht="8.25" customHeight="1">
      <c r="C27" s="4"/>
      <c r="O27" s="25"/>
    </row>
    <row r="28" spans="2:3" ht="15.75">
      <c r="B28" s="11" t="s">
        <v>39</v>
      </c>
      <c r="C28" s="4" t="s">
        <v>194</v>
      </c>
    </row>
    <row r="29" spans="2:15" ht="15.75">
      <c r="B29" s="11"/>
      <c r="C29" s="4" t="s">
        <v>193</v>
      </c>
      <c r="O29" s="25"/>
    </row>
    <row r="30" spans="2:15" ht="15.75">
      <c r="B30" s="11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</row>
    <row r="31" spans="2:15" ht="15.75">
      <c r="B31" s="11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</row>
    <row r="32" spans="2:15" ht="15.75">
      <c r="B32" s="11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  <row r="33" spans="2:15" ht="4.5" customHeight="1">
      <c r="B33" s="11"/>
      <c r="C33" s="4"/>
      <c r="O33" s="25"/>
    </row>
    <row r="34" spans="2:15" ht="15.75">
      <c r="B34" s="11" t="s">
        <v>40</v>
      </c>
      <c r="C34" s="4" t="s">
        <v>133</v>
      </c>
      <c r="O34" s="25"/>
    </row>
    <row r="35" spans="3:15" ht="15.75">
      <c r="C35" s="4" t="s">
        <v>105</v>
      </c>
      <c r="F35" s="266" t="s">
        <v>47</v>
      </c>
      <c r="G35" s="266"/>
      <c r="H35" s="266"/>
      <c r="I35" s="266"/>
      <c r="J35" s="4"/>
      <c r="O35" s="25"/>
    </row>
    <row r="36" spans="3:15" ht="15.75">
      <c r="C36" s="4" t="s">
        <v>106</v>
      </c>
      <c r="D36" s="3"/>
      <c r="F36" s="266" t="s">
        <v>47</v>
      </c>
      <c r="G36" s="266"/>
      <c r="H36" s="266"/>
      <c r="I36" s="266"/>
      <c r="J36" s="4"/>
      <c r="O36" s="25"/>
    </row>
    <row r="37" spans="3:15" ht="5.25" customHeight="1">
      <c r="C37" s="4"/>
      <c r="O37" s="25"/>
    </row>
    <row r="38" spans="2:15" ht="15.75">
      <c r="B38" s="11" t="s">
        <v>41</v>
      </c>
      <c r="C38" s="4" t="s">
        <v>115</v>
      </c>
      <c r="O38" s="25"/>
    </row>
    <row r="39" spans="3:15" ht="15.75">
      <c r="C39" s="4" t="s">
        <v>114</v>
      </c>
      <c r="O39" s="25"/>
    </row>
    <row r="40" spans="3:15" ht="15.75"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</row>
    <row r="41" spans="3:15" ht="15.75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</row>
    <row r="42" spans="3:15" ht="15.75"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</row>
    <row r="43" spans="3:15" ht="6.75" customHeight="1">
      <c r="C43" s="4"/>
      <c r="O43" s="25"/>
    </row>
    <row r="44" spans="2:15" ht="15.75">
      <c r="B44" s="11" t="s">
        <v>42</v>
      </c>
      <c r="C44" s="4" t="s">
        <v>184</v>
      </c>
      <c r="D44" s="4"/>
      <c r="O44" s="25"/>
    </row>
    <row r="45" spans="3:15" ht="15.75">
      <c r="C45" s="4" t="s">
        <v>107</v>
      </c>
      <c r="F45" s="247"/>
      <c r="G45" s="247"/>
      <c r="H45" s="247"/>
      <c r="I45" s="247"/>
      <c r="J45" s="247"/>
      <c r="K45" s="247"/>
      <c r="L45" s="247"/>
      <c r="O45" s="25"/>
    </row>
    <row r="46" spans="3:12" ht="15.75">
      <c r="C46" s="4" t="s">
        <v>108</v>
      </c>
      <c r="F46" s="247"/>
      <c r="G46" s="247"/>
      <c r="H46" s="247"/>
      <c r="I46" s="247"/>
      <c r="J46" s="247"/>
      <c r="K46" s="247"/>
      <c r="L46" s="247"/>
    </row>
    <row r="47" spans="3:12" ht="15.75">
      <c r="C47" s="4" t="s">
        <v>109</v>
      </c>
      <c r="F47" s="247"/>
      <c r="G47" s="247"/>
      <c r="H47" s="247"/>
      <c r="I47" s="247"/>
      <c r="J47" s="247"/>
      <c r="K47" s="247"/>
      <c r="L47" s="247"/>
    </row>
    <row r="48" spans="3:12" ht="15.75">
      <c r="C48" s="4" t="s">
        <v>181</v>
      </c>
      <c r="F48" s="27"/>
      <c r="G48" s="25"/>
      <c r="H48" s="25"/>
      <c r="I48" s="25"/>
      <c r="J48" s="25"/>
      <c r="K48" s="25"/>
      <c r="L48" s="25"/>
    </row>
    <row r="49" spans="3:12" ht="15.75">
      <c r="C49" s="4" t="s">
        <v>182</v>
      </c>
      <c r="F49" s="247"/>
      <c r="G49" s="247"/>
      <c r="H49" s="247"/>
      <c r="I49" s="247"/>
      <c r="J49" s="247"/>
      <c r="K49" s="247"/>
      <c r="L49" s="247"/>
    </row>
    <row r="50" spans="3:6" ht="2.25" customHeight="1">
      <c r="C50" s="4"/>
      <c r="F50" s="4"/>
    </row>
    <row r="51" ht="15.75">
      <c r="C51" s="12" t="s">
        <v>219</v>
      </c>
    </row>
    <row r="52" ht="15.75">
      <c r="C52" s="13" t="s">
        <v>220</v>
      </c>
    </row>
    <row r="53" ht="6" customHeight="1">
      <c r="C53" s="4"/>
    </row>
    <row r="54" spans="2:12" ht="15.75">
      <c r="B54" s="11" t="s">
        <v>43</v>
      </c>
      <c r="C54" s="4" t="s">
        <v>44</v>
      </c>
      <c r="D54" s="4"/>
      <c r="I54" s="16" t="s">
        <v>45</v>
      </c>
      <c r="J54" s="31"/>
      <c r="K54" s="16" t="s">
        <v>46</v>
      </c>
      <c r="L54" s="31"/>
    </row>
    <row r="55" ht="15.75">
      <c r="C55" s="4" t="s">
        <v>110</v>
      </c>
    </row>
    <row r="56" spans="3:15" ht="15.75">
      <c r="C56" s="4" t="s">
        <v>183</v>
      </c>
      <c r="O56" s="25"/>
    </row>
    <row r="57" spans="3:15" ht="15.75">
      <c r="C57" s="4" t="s">
        <v>102</v>
      </c>
      <c r="O57" s="25"/>
    </row>
    <row r="58" spans="3:15" s="4" customFormat="1" ht="15.75"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3:15" s="4" customFormat="1" ht="15.75"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3:15" s="4" customFormat="1" ht="15.75"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</row>
    <row r="61" s="4" customFormat="1" ht="3.75" customHeight="1">
      <c r="O61" s="27"/>
    </row>
    <row r="62" spans="3:15" ht="15.75">
      <c r="C62" s="4" t="s">
        <v>234</v>
      </c>
      <c r="J62" s="36"/>
      <c r="O62" s="25"/>
    </row>
    <row r="63" spans="3:15" ht="5.25" customHeight="1">
      <c r="C63" s="4"/>
      <c r="O63" s="25"/>
    </row>
    <row r="64" spans="2:15" s="4" customFormat="1" ht="15.75">
      <c r="B64" s="11" t="s">
        <v>52</v>
      </c>
      <c r="C64" s="4" t="s">
        <v>53</v>
      </c>
      <c r="D64" s="3"/>
      <c r="I64" s="16" t="s">
        <v>45</v>
      </c>
      <c r="J64" s="31"/>
      <c r="K64" s="16" t="s">
        <v>46</v>
      </c>
      <c r="L64" s="31"/>
      <c r="O64" s="27"/>
    </row>
    <row r="65" spans="2:15" ht="15.75">
      <c r="B65" s="11"/>
      <c r="C65" s="3" t="s">
        <v>134</v>
      </c>
      <c r="D65" s="3"/>
      <c r="O65" s="25"/>
    </row>
    <row r="66" spans="3:15" ht="15.75"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</row>
    <row r="67" spans="3:15" ht="15.75"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</row>
    <row r="68" spans="3:15" ht="15.75"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</row>
    <row r="69" spans="3:15" ht="3.75" customHeight="1">
      <c r="C69" s="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25"/>
    </row>
    <row r="70" spans="3:15" ht="5.25" customHeight="1">
      <c r="C70" s="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5"/>
    </row>
    <row r="71" spans="1:4" ht="15.75">
      <c r="A71" s="2" t="s">
        <v>8</v>
      </c>
      <c r="B71" s="2" t="s">
        <v>9</v>
      </c>
      <c r="C71" s="2"/>
      <c r="D71" s="2"/>
    </row>
    <row r="72" ht="3" customHeight="1">
      <c r="C72" s="2"/>
    </row>
    <row r="73" spans="2:3" ht="15.75" customHeight="1">
      <c r="B73" s="4" t="s">
        <v>103</v>
      </c>
      <c r="C73" s="2"/>
    </row>
    <row r="74" ht="15.75">
      <c r="B74" s="4" t="s">
        <v>185</v>
      </c>
    </row>
    <row r="75" spans="2:3" ht="6.75" customHeight="1">
      <c r="B75" s="4"/>
      <c r="C75" s="4"/>
    </row>
    <row r="76" spans="2:3" ht="15.75">
      <c r="B76" s="11" t="s">
        <v>37</v>
      </c>
      <c r="C76" s="4" t="s">
        <v>104</v>
      </c>
    </row>
    <row r="77" spans="3:4" ht="15.75">
      <c r="C77" s="31"/>
      <c r="D77" s="4" t="s">
        <v>54</v>
      </c>
    </row>
    <row r="78" ht="6" customHeight="1">
      <c r="C78" s="3"/>
    </row>
    <row r="79" spans="3:15" ht="15.75">
      <c r="C79" s="23"/>
      <c r="D79" s="4" t="s">
        <v>192</v>
      </c>
      <c r="N79" s="25"/>
      <c r="O79" s="25"/>
    </row>
    <row r="80" spans="3:15" ht="15.75">
      <c r="C80" s="25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5"/>
    </row>
    <row r="81" spans="3:15" ht="15.75">
      <c r="C81" s="4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5"/>
    </row>
    <row r="82" spans="3:15" ht="9" customHeight="1">
      <c r="C82" s="27"/>
      <c r="D82" s="25"/>
      <c r="E82" s="25"/>
      <c r="F82" s="25"/>
      <c r="G82" s="25"/>
      <c r="H82" s="25"/>
      <c r="I82" s="25"/>
      <c r="J82" s="25"/>
      <c r="K82" s="25"/>
      <c r="L82" s="125"/>
      <c r="M82" s="125"/>
      <c r="N82" s="25"/>
      <c r="O82" s="25"/>
    </row>
    <row r="83" spans="2:15" ht="15.75">
      <c r="B83" s="11" t="s">
        <v>38</v>
      </c>
      <c r="C83" s="4" t="s">
        <v>186</v>
      </c>
      <c r="O83" s="25"/>
    </row>
    <row r="84" spans="3:15" ht="15.75"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"/>
    </row>
    <row r="85" spans="3:15" ht="15.75"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"/>
    </row>
    <row r="86" spans="3:15" ht="6" customHeight="1">
      <c r="C86" s="24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2:15" ht="15.75">
      <c r="B87" s="11" t="s">
        <v>39</v>
      </c>
      <c r="C87" s="4" t="s">
        <v>151</v>
      </c>
      <c r="O87" s="25"/>
    </row>
    <row r="88" spans="2:15" ht="15.75">
      <c r="B88" s="25"/>
      <c r="C88" s="27" t="s">
        <v>152</v>
      </c>
      <c r="D88" s="27"/>
      <c r="E88" s="27"/>
      <c r="F88" s="28"/>
      <c r="G88" s="28"/>
      <c r="H88" s="28"/>
      <c r="I88" s="25"/>
      <c r="O88" s="25"/>
    </row>
    <row r="89" spans="2:15" ht="15.75">
      <c r="B89" s="27"/>
      <c r="C89" s="27"/>
      <c r="D89" s="262"/>
      <c r="E89" s="262"/>
      <c r="F89" s="262"/>
      <c r="G89" s="262"/>
      <c r="H89" s="262"/>
      <c r="I89" s="262"/>
      <c r="J89" s="27"/>
      <c r="K89" s="42"/>
      <c r="L89" s="27"/>
      <c r="M89" s="4"/>
      <c r="O89" s="25"/>
    </row>
    <row r="90" spans="2:15" ht="15.75">
      <c r="B90" s="27"/>
      <c r="C90" s="27"/>
      <c r="D90" s="262"/>
      <c r="E90" s="262"/>
      <c r="F90" s="262"/>
      <c r="G90" s="262"/>
      <c r="H90" s="262"/>
      <c r="I90" s="262"/>
      <c r="J90" s="4"/>
      <c r="K90" s="43"/>
      <c r="L90" s="4"/>
      <c r="M90" s="4"/>
      <c r="O90" s="25"/>
    </row>
    <row r="91" spans="2:15" ht="3.75" customHeight="1">
      <c r="B91" s="27"/>
      <c r="C91" s="27"/>
      <c r="D91" s="33"/>
      <c r="E91" s="34"/>
      <c r="F91" s="34"/>
      <c r="G91" s="34"/>
      <c r="H91" s="34"/>
      <c r="I91" s="38"/>
      <c r="J91" s="4"/>
      <c r="K91" s="44"/>
      <c r="L91" s="4"/>
      <c r="M91" s="4"/>
      <c r="O91" s="25"/>
    </row>
    <row r="92" spans="2:13" ht="15.75">
      <c r="B92" s="27"/>
      <c r="C92" s="27" t="s">
        <v>96</v>
      </c>
      <c r="D92" s="29"/>
      <c r="E92" s="30"/>
      <c r="F92" s="30"/>
      <c r="G92" s="30"/>
      <c r="H92" s="30"/>
      <c r="I92" s="27"/>
      <c r="J92" s="4"/>
      <c r="K92" s="16"/>
      <c r="L92" s="4"/>
      <c r="M92" s="4"/>
    </row>
    <row r="93" spans="2:13" ht="15.75">
      <c r="B93" s="27"/>
      <c r="C93" s="27"/>
      <c r="D93" s="262"/>
      <c r="E93" s="262"/>
      <c r="F93" s="262"/>
      <c r="G93" s="262"/>
      <c r="H93" s="262"/>
      <c r="I93" s="262"/>
      <c r="J93" s="4"/>
      <c r="K93" s="42"/>
      <c r="L93" s="4"/>
      <c r="M93" s="4"/>
    </row>
    <row r="94" spans="2:13" ht="15.75">
      <c r="B94" s="27"/>
      <c r="C94" s="27"/>
      <c r="D94" s="262"/>
      <c r="E94" s="262"/>
      <c r="F94" s="262"/>
      <c r="G94" s="262"/>
      <c r="H94" s="262"/>
      <c r="I94" s="262"/>
      <c r="J94" s="4"/>
      <c r="K94" s="42"/>
      <c r="L94" s="4"/>
      <c r="M94" s="4"/>
    </row>
    <row r="95" spans="2:13" ht="3" customHeight="1">
      <c r="B95" s="27"/>
      <c r="C95" s="27"/>
      <c r="D95" s="33"/>
      <c r="E95" s="34"/>
      <c r="F95" s="34"/>
      <c r="G95" s="34"/>
      <c r="H95" s="34"/>
      <c r="I95" s="38"/>
      <c r="J95" s="4"/>
      <c r="K95" s="44"/>
      <c r="L95" s="4"/>
      <c r="M95" s="4"/>
    </row>
    <row r="96" spans="2:13" ht="15.75">
      <c r="B96" s="27"/>
      <c r="C96" s="27" t="s">
        <v>57</v>
      </c>
      <c r="D96" s="29"/>
      <c r="E96" s="27"/>
      <c r="F96" s="29"/>
      <c r="G96" s="27"/>
      <c r="H96" s="27"/>
      <c r="I96" s="27"/>
      <c r="J96" s="4"/>
      <c r="K96" s="16"/>
      <c r="L96" s="4"/>
      <c r="M96" s="4"/>
    </row>
    <row r="97" spans="2:13" ht="15.75">
      <c r="B97" s="27"/>
      <c r="C97" s="27"/>
      <c r="D97" s="262"/>
      <c r="E97" s="262"/>
      <c r="F97" s="262"/>
      <c r="G97" s="262"/>
      <c r="H97" s="262"/>
      <c r="I97" s="262"/>
      <c r="J97" s="4"/>
      <c r="K97" s="42"/>
      <c r="L97" s="4"/>
      <c r="M97" s="4"/>
    </row>
    <row r="98" spans="2:13" ht="15.75">
      <c r="B98" s="27"/>
      <c r="C98" s="27"/>
      <c r="D98" s="262"/>
      <c r="E98" s="262"/>
      <c r="F98" s="262"/>
      <c r="G98" s="262"/>
      <c r="H98" s="262"/>
      <c r="I98" s="262"/>
      <c r="J98" s="4"/>
      <c r="K98" s="42"/>
      <c r="L98" s="4"/>
      <c r="M98" s="4"/>
    </row>
    <row r="99" spans="2:13" ht="3" customHeight="1">
      <c r="B99" s="27"/>
      <c r="C99" s="27"/>
      <c r="D99" s="29"/>
      <c r="E99" s="27"/>
      <c r="F99" s="29"/>
      <c r="G99" s="27"/>
      <c r="H99" s="27"/>
      <c r="I99" s="27"/>
      <c r="J99" s="4"/>
      <c r="K99" s="4"/>
      <c r="L99" s="4"/>
      <c r="M99" s="4"/>
    </row>
    <row r="100" spans="2:13" ht="16.5" thickBot="1">
      <c r="B100" s="4"/>
      <c r="C100" s="4"/>
      <c r="D100" s="4"/>
      <c r="E100" s="27"/>
      <c r="F100" s="35" t="s">
        <v>130</v>
      </c>
      <c r="G100" s="4"/>
      <c r="H100" s="4"/>
      <c r="I100" s="4"/>
      <c r="J100" s="4"/>
      <c r="K100" s="41">
        <f>SUM(K89:K99)</f>
        <v>0</v>
      </c>
      <c r="L100" s="4"/>
      <c r="M100" s="4"/>
    </row>
    <row r="101" spans="2:13" ht="7.5" customHeight="1" thickTop="1">
      <c r="B101" s="4"/>
      <c r="C101" s="4"/>
      <c r="D101" s="4"/>
      <c r="E101" s="27"/>
      <c r="F101" s="35"/>
      <c r="G101" s="4"/>
      <c r="H101" s="4"/>
      <c r="I101" s="4"/>
      <c r="J101" s="4"/>
      <c r="K101" s="39"/>
      <c r="L101" s="4"/>
      <c r="M101" s="4"/>
    </row>
    <row r="102" spans="2:14" ht="15.75">
      <c r="B102" s="11" t="s">
        <v>40</v>
      </c>
      <c r="C102" s="4" t="s">
        <v>111</v>
      </c>
      <c r="K102" s="16" t="s">
        <v>45</v>
      </c>
      <c r="L102" s="31"/>
      <c r="M102" s="16" t="s">
        <v>46</v>
      </c>
      <c r="N102" s="31"/>
    </row>
    <row r="103" ht="15.75">
      <c r="C103" s="4" t="s">
        <v>235</v>
      </c>
    </row>
    <row r="104" ht="15.75">
      <c r="C104" s="4" t="s">
        <v>254</v>
      </c>
    </row>
    <row r="105" spans="3:15" ht="15.75"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3:15" ht="15.75"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</row>
    <row r="107" spans="3:15" ht="15.75"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</row>
    <row r="108" spans="3:15" ht="3.75" customHeight="1">
      <c r="C108" s="3"/>
      <c r="O108" s="25"/>
    </row>
    <row r="109" spans="2:15" ht="15.75">
      <c r="B109" s="11" t="s">
        <v>41</v>
      </c>
      <c r="C109" s="4" t="s">
        <v>56</v>
      </c>
      <c r="O109" s="25"/>
    </row>
    <row r="110" spans="3:4" ht="15.75">
      <c r="C110" s="31"/>
      <c r="D110" s="4" t="s">
        <v>117</v>
      </c>
    </row>
    <row r="111" spans="3:4" ht="15.75">
      <c r="C111" s="31"/>
      <c r="D111" s="4" t="s">
        <v>11</v>
      </c>
    </row>
    <row r="112" spans="3:4" ht="15.75">
      <c r="C112" s="31"/>
      <c r="D112" s="4" t="s">
        <v>118</v>
      </c>
    </row>
    <row r="113" spans="3:15" ht="15.75">
      <c r="C113" s="31"/>
      <c r="D113" s="4" t="s">
        <v>12</v>
      </c>
      <c r="O113" s="25"/>
    </row>
    <row r="114" spans="3:15" ht="15.75">
      <c r="C114" s="31"/>
      <c r="D114" s="4" t="s">
        <v>55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</row>
    <row r="115" spans="3:15" ht="14.25" customHeight="1">
      <c r="C115" s="4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</row>
    <row r="116" spans="3:15" ht="3" customHeight="1">
      <c r="C116" s="4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2:15" ht="15.75">
      <c r="B117" s="11" t="s">
        <v>42</v>
      </c>
      <c r="C117" s="27" t="s">
        <v>113</v>
      </c>
      <c r="D117" s="3"/>
      <c r="E117" s="3"/>
      <c r="O117" s="25"/>
    </row>
    <row r="118" spans="2:15" ht="15.75">
      <c r="B118" s="11"/>
      <c r="C118" s="4" t="s">
        <v>112</v>
      </c>
      <c r="D118" s="3"/>
      <c r="E118" s="3"/>
      <c r="O118" s="25"/>
    </row>
    <row r="119" spans="3:15" ht="13.5" customHeight="1">
      <c r="C119" s="4"/>
      <c r="I119" s="16" t="s">
        <v>45</v>
      </c>
      <c r="J119" s="31"/>
      <c r="K119" s="16" t="s">
        <v>46</v>
      </c>
      <c r="L119" s="31"/>
      <c r="O119" s="25"/>
    </row>
    <row r="120" spans="3:15" ht="15.75">
      <c r="C120" s="27" t="s">
        <v>153</v>
      </c>
      <c r="O120" s="25"/>
    </row>
    <row r="121" spans="3:15" ht="15.75"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</row>
    <row r="122" spans="3:15" ht="15.75"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</row>
    <row r="123" spans="3:15" ht="15.75"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</row>
    <row r="124" spans="3:15" ht="4.5" customHeight="1">
      <c r="C124" s="8" t="s">
        <v>10</v>
      </c>
      <c r="O124" s="25"/>
    </row>
    <row r="125" spans="3:15" ht="15.75">
      <c r="C125" s="27" t="s">
        <v>156</v>
      </c>
      <c r="O125" s="25"/>
    </row>
    <row r="126" spans="3:15" ht="15.75">
      <c r="C126" s="27" t="s">
        <v>119</v>
      </c>
      <c r="O126" s="25"/>
    </row>
    <row r="127" spans="3:15" ht="15.75"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</row>
    <row r="128" spans="3:15" ht="15.75"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</row>
    <row r="129" spans="3:15" ht="15.75"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</row>
    <row r="130" spans="3:15" ht="6" customHeight="1">
      <c r="C130" s="5"/>
      <c r="O130" s="25"/>
    </row>
    <row r="131" spans="2:15" ht="15.75">
      <c r="B131" s="11" t="s">
        <v>43</v>
      </c>
      <c r="C131" s="27" t="s">
        <v>195</v>
      </c>
      <c r="D131" s="3"/>
      <c r="O131" s="25"/>
    </row>
    <row r="132" spans="2:4" ht="15.75">
      <c r="B132" s="11"/>
      <c r="C132" s="4" t="s">
        <v>196</v>
      </c>
      <c r="D132" s="3"/>
    </row>
    <row r="133" spans="3:12" ht="16.5" customHeight="1">
      <c r="C133" s="4"/>
      <c r="I133" s="16" t="s">
        <v>45</v>
      </c>
      <c r="J133" s="31"/>
      <c r="K133" s="16" t="s">
        <v>46</v>
      </c>
      <c r="L133" s="31"/>
    </row>
    <row r="134" ht="15.75">
      <c r="C134" s="27" t="s">
        <v>154</v>
      </c>
    </row>
    <row r="135" spans="3:15" ht="15.75"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</row>
    <row r="136" spans="3:15" ht="15.75"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</row>
    <row r="137" spans="3:15" ht="15.75"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</row>
    <row r="138" spans="3:15" ht="3.75" customHeight="1">
      <c r="C138" s="3"/>
      <c r="O138" s="25"/>
    </row>
    <row r="139" spans="3:15" ht="15.75">
      <c r="C139" s="27" t="s">
        <v>155</v>
      </c>
      <c r="O139" s="25"/>
    </row>
    <row r="140" spans="3:15" ht="15.75">
      <c r="C140" s="27" t="s">
        <v>119</v>
      </c>
      <c r="O140" s="25"/>
    </row>
    <row r="141" spans="3:15" ht="15.75"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</row>
    <row r="142" spans="3:15" ht="15.75"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</row>
    <row r="143" spans="3:15" ht="12.75" customHeight="1">
      <c r="C143" s="27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2:15" ht="15.75">
      <c r="B144" s="11" t="s">
        <v>52</v>
      </c>
      <c r="C144" s="4" t="s">
        <v>123</v>
      </c>
      <c r="I144" s="16" t="s">
        <v>45</v>
      </c>
      <c r="J144" s="31"/>
      <c r="K144" s="16" t="s">
        <v>46</v>
      </c>
      <c r="L144" s="31"/>
      <c r="O144" s="25"/>
    </row>
    <row r="145" spans="2:15" ht="15.75">
      <c r="B145" s="11"/>
      <c r="C145" s="40" t="s">
        <v>58</v>
      </c>
      <c r="K145" s="16"/>
      <c r="L145" s="30"/>
      <c r="M145" s="16"/>
      <c r="N145" s="30"/>
      <c r="O145" s="25"/>
    </row>
    <row r="146" spans="2:15" ht="6" customHeight="1">
      <c r="B146" s="11"/>
      <c r="C146" s="40"/>
      <c r="K146" s="16"/>
      <c r="L146" s="30"/>
      <c r="M146" s="16"/>
      <c r="N146" s="30"/>
      <c r="O146" s="25"/>
    </row>
    <row r="147" spans="3:15" ht="19.5">
      <c r="C147" s="127" t="s">
        <v>264</v>
      </c>
      <c r="O147" s="25"/>
    </row>
    <row r="148" ht="13.5" customHeight="1">
      <c r="C148" s="127" t="s">
        <v>263</v>
      </c>
    </row>
    <row r="149" ht="6.75" customHeight="1">
      <c r="C149" s="4"/>
    </row>
    <row r="150" spans="1:4" ht="15.75">
      <c r="A150" s="4" t="s">
        <v>13</v>
      </c>
      <c r="B150" s="2" t="s">
        <v>14</v>
      </c>
      <c r="C150" s="4"/>
      <c r="D150" s="2"/>
    </row>
    <row r="151" ht="8.25" customHeight="1">
      <c r="C151" s="4"/>
    </row>
    <row r="152" spans="2:3" ht="15.75">
      <c r="B152" s="11" t="s">
        <v>37</v>
      </c>
      <c r="C152" s="4" t="s">
        <v>135</v>
      </c>
    </row>
    <row r="153" spans="3:4" ht="15.75">
      <c r="C153" s="31"/>
      <c r="D153" s="2" t="s">
        <v>157</v>
      </c>
    </row>
    <row r="154" spans="3:4" ht="15.75">
      <c r="C154" s="24"/>
      <c r="D154" s="4" t="s">
        <v>120</v>
      </c>
    </row>
    <row r="155" spans="3:4" ht="15.75">
      <c r="C155" s="31"/>
      <c r="D155" s="2" t="s">
        <v>136</v>
      </c>
    </row>
    <row r="156" spans="3:4" ht="15.75">
      <c r="C156" s="31"/>
      <c r="D156" s="2" t="s">
        <v>124</v>
      </c>
    </row>
    <row r="157" spans="3:4" ht="15.75">
      <c r="C157" s="30"/>
      <c r="D157" s="4" t="s">
        <v>125</v>
      </c>
    </row>
    <row r="158" spans="3:4" ht="15.75">
      <c r="C158" s="30"/>
      <c r="D158" s="4" t="s">
        <v>137</v>
      </c>
    </row>
    <row r="159" spans="3:15" ht="15.75">
      <c r="C159" s="31"/>
      <c r="D159" s="2" t="s">
        <v>59</v>
      </c>
      <c r="E159" s="2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</row>
    <row r="160" spans="3:15" ht="8.25" customHeight="1">
      <c r="C160" s="30"/>
      <c r="D160" s="2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5"/>
    </row>
    <row r="161" spans="3:15" ht="15.75">
      <c r="C161" s="31"/>
      <c r="D161" s="2" t="s">
        <v>122</v>
      </c>
      <c r="O161" s="25"/>
    </row>
    <row r="162" spans="3:15" ht="6" customHeight="1">
      <c r="C162" s="30"/>
      <c r="D162" s="2"/>
      <c r="O162" s="25"/>
    </row>
    <row r="163" spans="2:3" ht="15.75">
      <c r="B163" s="11" t="s">
        <v>38</v>
      </c>
      <c r="C163" s="4" t="s">
        <v>180</v>
      </c>
    </row>
    <row r="164" spans="2:3" ht="15.75">
      <c r="B164" s="11"/>
      <c r="C164" s="4" t="s">
        <v>179</v>
      </c>
    </row>
    <row r="165" spans="2:3" ht="9.75" customHeight="1">
      <c r="B165" s="11"/>
      <c r="C165" s="4"/>
    </row>
    <row r="166" spans="3:14" ht="48.75" customHeight="1">
      <c r="C166" s="48" t="s">
        <v>15</v>
      </c>
      <c r="D166" s="48" t="s">
        <v>51</v>
      </c>
      <c r="E166" s="229" t="s">
        <v>16</v>
      </c>
      <c r="F166" s="229"/>
      <c r="G166" s="264"/>
      <c r="H166" s="230" t="s">
        <v>214</v>
      </c>
      <c r="I166" s="259"/>
      <c r="J166" s="259"/>
      <c r="K166" s="231"/>
      <c r="L166" s="230" t="s">
        <v>17</v>
      </c>
      <c r="M166" s="231"/>
      <c r="N166" s="174" t="s">
        <v>116</v>
      </c>
    </row>
    <row r="167" spans="3:14" ht="3.75" customHeight="1">
      <c r="C167" s="46"/>
      <c r="D167" s="49"/>
      <c r="E167" s="67"/>
      <c r="F167" s="50"/>
      <c r="G167" s="264"/>
      <c r="H167" s="67"/>
      <c r="I167" s="25"/>
      <c r="J167" s="25"/>
      <c r="K167" s="126"/>
      <c r="L167" s="234"/>
      <c r="M167" s="235"/>
      <c r="N167" s="47"/>
    </row>
    <row r="168" spans="3:14" ht="15.75">
      <c r="C168" s="209">
        <v>11</v>
      </c>
      <c r="D168" s="209">
        <v>21820</v>
      </c>
      <c r="E168" s="251">
        <v>24601</v>
      </c>
      <c r="F168" s="252"/>
      <c r="G168" s="264"/>
      <c r="H168" s="257" t="s">
        <v>266</v>
      </c>
      <c r="I168" s="247"/>
      <c r="J168" s="247"/>
      <c r="K168" s="258"/>
      <c r="L168" s="232">
        <f>30000*0.4</f>
        <v>12000</v>
      </c>
      <c r="M168" s="233"/>
      <c r="N168" s="52" t="s">
        <v>265</v>
      </c>
    </row>
    <row r="169" spans="3:14" ht="15.75">
      <c r="C169" s="209"/>
      <c r="D169" s="209"/>
      <c r="E169" s="253"/>
      <c r="F169" s="254"/>
      <c r="G169" s="27"/>
      <c r="H169" s="257"/>
      <c r="I169" s="247"/>
      <c r="J169" s="247"/>
      <c r="K169" s="258"/>
      <c r="L169" s="236"/>
      <c r="M169" s="237"/>
      <c r="N169" s="52"/>
    </row>
    <row r="170" spans="3:14" ht="15.75">
      <c r="C170" s="209"/>
      <c r="D170" s="209"/>
      <c r="E170" s="253"/>
      <c r="F170" s="254"/>
      <c r="G170" s="27"/>
      <c r="H170" s="257"/>
      <c r="I170" s="247"/>
      <c r="J170" s="247"/>
      <c r="K170" s="258"/>
      <c r="L170" s="236"/>
      <c r="M170" s="237"/>
      <c r="N170" s="52"/>
    </row>
    <row r="171" spans="3:14" ht="16.5" thickBot="1">
      <c r="C171" s="210"/>
      <c r="D171" s="210"/>
      <c r="E171" s="255"/>
      <c r="F171" s="256"/>
      <c r="G171" s="29"/>
      <c r="H171" s="243" t="s">
        <v>21</v>
      </c>
      <c r="I171" s="244"/>
      <c r="J171" s="244"/>
      <c r="K171" s="245"/>
      <c r="L171" s="238">
        <f>SUM(L168:L170)</f>
        <v>12000</v>
      </c>
      <c r="M171" s="239"/>
      <c r="N171" s="53"/>
    </row>
    <row r="172" spans="3:12" ht="6" customHeight="1">
      <c r="C172" s="27"/>
      <c r="D172" s="27"/>
      <c r="E172" s="27"/>
      <c r="F172" s="29"/>
      <c r="G172" s="29"/>
      <c r="H172" s="27"/>
      <c r="I172" s="30"/>
      <c r="J172" s="29"/>
      <c r="K172" s="107"/>
      <c r="L172" s="108"/>
    </row>
    <row r="173" ht="15.75">
      <c r="C173" s="4" t="s">
        <v>236</v>
      </c>
    </row>
    <row r="174" spans="3:15" ht="6" customHeight="1">
      <c r="C174" s="4" t="s">
        <v>10</v>
      </c>
      <c r="O174" s="25"/>
    </row>
    <row r="175" spans="2:15" ht="15.75">
      <c r="B175" s="11" t="s">
        <v>39</v>
      </c>
      <c r="C175" s="4" t="s">
        <v>138</v>
      </c>
      <c r="O175" s="25"/>
    </row>
    <row r="176" spans="2:15" ht="15.75">
      <c r="B176" s="11"/>
      <c r="C176" s="4" t="s">
        <v>63</v>
      </c>
      <c r="O176" s="25"/>
    </row>
    <row r="177" spans="3:15" ht="15.75"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</row>
    <row r="178" spans="3:15" ht="15.75"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</row>
    <row r="179" spans="3:15" ht="15.75"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</row>
    <row r="180" spans="3:15" ht="6" customHeight="1">
      <c r="C180" s="3"/>
      <c r="O180" s="25"/>
    </row>
    <row r="181" spans="2:15" ht="15.75">
      <c r="B181" s="11" t="s">
        <v>40</v>
      </c>
      <c r="C181" s="4" t="s">
        <v>139</v>
      </c>
      <c r="O181" s="25"/>
    </row>
    <row r="182" spans="3:15" ht="15.75">
      <c r="C182" s="31"/>
      <c r="D182" s="4" t="s">
        <v>140</v>
      </c>
      <c r="O182" s="25"/>
    </row>
    <row r="183" spans="3:15" ht="15.75">
      <c r="C183" s="32"/>
      <c r="D183" s="4" t="s">
        <v>93</v>
      </c>
      <c r="E183" s="3"/>
      <c r="O183" s="25"/>
    </row>
    <row r="184" spans="3:15" ht="15.75">
      <c r="C184" s="21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</row>
    <row r="185" spans="3:15" ht="15.75">
      <c r="C185" s="31"/>
      <c r="D185" s="4" t="s">
        <v>61</v>
      </c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</row>
    <row r="186" spans="3:15" ht="15.75">
      <c r="C186" s="2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</row>
    <row r="187" spans="3:15" ht="6" customHeight="1">
      <c r="C187" s="2"/>
      <c r="F187" s="27"/>
      <c r="G187" s="27"/>
      <c r="H187" s="24"/>
      <c r="I187" s="25"/>
      <c r="J187" s="25"/>
      <c r="K187" s="25"/>
      <c r="L187" s="25"/>
      <c r="M187" s="25"/>
      <c r="N187" s="25"/>
      <c r="O187" s="25"/>
    </row>
    <row r="188" spans="2:15" ht="15.75">
      <c r="B188" s="11" t="s">
        <v>41</v>
      </c>
      <c r="C188" s="4" t="s">
        <v>141</v>
      </c>
      <c r="O188" s="25"/>
    </row>
    <row r="189" spans="2:15" ht="15.75">
      <c r="B189" s="11"/>
      <c r="C189" s="4" t="s">
        <v>126</v>
      </c>
      <c r="K189" s="16" t="s">
        <v>45</v>
      </c>
      <c r="L189" s="31"/>
      <c r="M189" s="16" t="s">
        <v>46</v>
      </c>
      <c r="N189" s="31"/>
      <c r="O189" s="25"/>
    </row>
    <row r="190" spans="3:15" ht="15.75">
      <c r="C190" s="4" t="s">
        <v>60</v>
      </c>
      <c r="D190" s="4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5"/>
    </row>
    <row r="191" spans="3:15" ht="15.75">
      <c r="C191" s="27"/>
      <c r="D191" s="25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5"/>
    </row>
    <row r="192" spans="3:15" ht="5.25" customHeight="1">
      <c r="C192" s="2"/>
      <c r="F192" s="27"/>
      <c r="G192" s="27"/>
      <c r="H192" s="24"/>
      <c r="I192" s="25"/>
      <c r="J192" s="25"/>
      <c r="K192" s="25"/>
      <c r="L192" s="25"/>
      <c r="M192" s="25"/>
      <c r="N192" s="25"/>
      <c r="O192" s="25"/>
    </row>
    <row r="193" spans="3:15" ht="5.25" customHeight="1">
      <c r="C193" s="2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5.75">
      <c r="A194" s="2" t="s">
        <v>18</v>
      </c>
      <c r="B194" s="2" t="s">
        <v>121</v>
      </c>
      <c r="O194" s="25"/>
    </row>
    <row r="195" spans="3:15" ht="5.25" customHeight="1">
      <c r="C195" s="2"/>
      <c r="O195" s="25"/>
    </row>
    <row r="196" spans="2:15" ht="15.75">
      <c r="B196" s="11" t="s">
        <v>37</v>
      </c>
      <c r="C196" s="4" t="s">
        <v>142</v>
      </c>
      <c r="O196" s="25"/>
    </row>
    <row r="197" spans="3:15" ht="14.25" customHeight="1">
      <c r="C197" s="3"/>
      <c r="K197" s="16" t="s">
        <v>45</v>
      </c>
      <c r="L197" s="31"/>
      <c r="M197" s="16" t="s">
        <v>46</v>
      </c>
      <c r="N197" s="31"/>
      <c r="O197" s="25"/>
    </row>
    <row r="198" spans="3:15" ht="15.75">
      <c r="C198" s="2" t="s">
        <v>188</v>
      </c>
      <c r="E198" s="7"/>
      <c r="O198" s="25"/>
    </row>
    <row r="199" spans="3:15" ht="15.75">
      <c r="C199" s="2" t="s">
        <v>187</v>
      </c>
      <c r="E199" s="7"/>
      <c r="O199" s="25"/>
    </row>
    <row r="200" spans="2:15" ht="5.25" customHeight="1">
      <c r="B200" s="25"/>
      <c r="C200" s="54" t="s">
        <v>10</v>
      </c>
      <c r="D200" s="25"/>
      <c r="E200" s="25"/>
      <c r="F200" s="25"/>
      <c r="G200" s="25"/>
      <c r="H200" s="25"/>
      <c r="O200" s="19"/>
    </row>
    <row r="201" spans="2:15" ht="15.75">
      <c r="B201" s="25"/>
      <c r="C201" s="51" t="s">
        <v>19</v>
      </c>
      <c r="D201" s="32"/>
      <c r="E201" s="32"/>
      <c r="F201" s="32"/>
      <c r="G201" s="55"/>
      <c r="H201" s="25"/>
      <c r="I201" s="240"/>
      <c r="J201" s="241"/>
      <c r="K201" s="241"/>
      <c r="L201" s="241"/>
      <c r="M201" s="241"/>
      <c r="N201" s="241"/>
      <c r="O201" s="242"/>
    </row>
    <row r="202" spans="2:15" ht="15.75">
      <c r="B202" s="25"/>
      <c r="C202" s="56" t="s">
        <v>20</v>
      </c>
      <c r="D202" s="57"/>
      <c r="E202" s="57"/>
      <c r="F202" s="57"/>
      <c r="G202" s="58"/>
      <c r="H202" s="25"/>
      <c r="I202" s="240"/>
      <c r="J202" s="241"/>
      <c r="K202" s="241"/>
      <c r="L202" s="241"/>
      <c r="M202" s="241"/>
      <c r="N202" s="241"/>
      <c r="O202" s="242"/>
    </row>
    <row r="203" spans="2:15" ht="15.75">
      <c r="B203" s="25"/>
      <c r="C203" s="56" t="s">
        <v>64</v>
      </c>
      <c r="D203" s="57"/>
      <c r="E203" s="57"/>
      <c r="F203" s="57"/>
      <c r="G203" s="58"/>
      <c r="H203" s="25"/>
      <c r="I203" s="240"/>
      <c r="J203" s="241"/>
      <c r="K203" s="241"/>
      <c r="L203" s="241"/>
      <c r="M203" s="241"/>
      <c r="N203" s="241"/>
      <c r="O203" s="242"/>
    </row>
    <row r="204" spans="2:15" ht="15.75">
      <c r="B204" s="25"/>
      <c r="C204" s="56" t="s">
        <v>65</v>
      </c>
      <c r="D204" s="57"/>
      <c r="E204" s="57"/>
      <c r="F204" s="57"/>
      <c r="G204" s="58"/>
      <c r="H204" s="25"/>
      <c r="I204" s="243"/>
      <c r="J204" s="244"/>
      <c r="K204" s="244"/>
      <c r="L204" s="244"/>
      <c r="M204" s="244"/>
      <c r="N204" s="244"/>
      <c r="O204" s="245"/>
    </row>
    <row r="205" spans="2:15" ht="15.75">
      <c r="B205" s="25"/>
      <c r="C205" s="56" t="s">
        <v>66</v>
      </c>
      <c r="D205" s="57"/>
      <c r="E205" s="57"/>
      <c r="F205" s="57"/>
      <c r="G205" s="58"/>
      <c r="H205" s="25"/>
      <c r="I205" s="243"/>
      <c r="J205" s="244"/>
      <c r="K205" s="244"/>
      <c r="L205" s="244"/>
      <c r="M205" s="244"/>
      <c r="N205" s="244"/>
      <c r="O205" s="245"/>
    </row>
    <row r="206" spans="2:15" ht="15.75">
      <c r="B206" s="25"/>
      <c r="C206" s="56" t="s">
        <v>197</v>
      </c>
      <c r="D206" s="57"/>
      <c r="E206" s="57"/>
      <c r="F206" s="57"/>
      <c r="G206" s="58"/>
      <c r="H206" s="25"/>
      <c r="I206" s="243"/>
      <c r="J206" s="244"/>
      <c r="K206" s="244"/>
      <c r="L206" s="244"/>
      <c r="M206" s="244"/>
      <c r="N206" s="244"/>
      <c r="O206" s="245"/>
    </row>
    <row r="207" spans="2:15" ht="3.75" customHeight="1">
      <c r="B207" s="25"/>
      <c r="C207" s="28"/>
      <c r="D207" s="28"/>
      <c r="E207" s="28"/>
      <c r="F207" s="29"/>
      <c r="G207" s="28"/>
      <c r="H207" s="25"/>
      <c r="N207" s="4"/>
      <c r="O207" s="27"/>
    </row>
    <row r="208" spans="3:15" ht="15.75">
      <c r="C208" s="17" t="s">
        <v>67</v>
      </c>
      <c r="O208" s="25"/>
    </row>
    <row r="209" spans="2:15" ht="6" customHeight="1">
      <c r="B209" s="11"/>
      <c r="C209" s="143"/>
      <c r="K209" s="144"/>
      <c r="O209" s="25"/>
    </row>
    <row r="210" spans="3:15" ht="3" customHeight="1">
      <c r="C210" s="17"/>
      <c r="O210" s="25"/>
    </row>
    <row r="211" spans="1:15" ht="15.75">
      <c r="A211" s="2" t="s">
        <v>22</v>
      </c>
      <c r="B211" s="2" t="s">
        <v>23</v>
      </c>
      <c r="C211" s="2"/>
      <c r="D211" s="2"/>
      <c r="O211" s="25"/>
    </row>
    <row r="212" spans="2:15" ht="5.25" customHeight="1">
      <c r="B212" s="25"/>
      <c r="C212" s="28"/>
      <c r="D212" s="28"/>
      <c r="E212" s="28"/>
      <c r="F212" s="29"/>
      <c r="G212" s="28"/>
      <c r="H212" s="25"/>
      <c r="O212" s="25"/>
    </row>
    <row r="213" spans="2:15" ht="15.75">
      <c r="B213" s="11" t="s">
        <v>37</v>
      </c>
      <c r="C213" s="4" t="s">
        <v>143</v>
      </c>
      <c r="O213" s="25"/>
    </row>
    <row r="214" spans="2:15" ht="15.75">
      <c r="B214" s="11"/>
      <c r="C214" s="4" t="s">
        <v>68</v>
      </c>
      <c r="O214" s="25"/>
    </row>
    <row r="215" spans="4:15" ht="15.75">
      <c r="D215" s="3"/>
      <c r="F215" s="29"/>
      <c r="G215" s="59"/>
      <c r="H215" s="29"/>
      <c r="I215" s="59"/>
      <c r="K215" s="16" t="s">
        <v>45</v>
      </c>
      <c r="L215" s="31"/>
      <c r="M215" s="16" t="s">
        <v>46</v>
      </c>
      <c r="N215" s="31"/>
      <c r="O215" s="25"/>
    </row>
    <row r="216" spans="3:15" ht="15.75">
      <c r="C216" s="7" t="s">
        <v>173</v>
      </c>
      <c r="E216" s="7"/>
      <c r="O216" s="25"/>
    </row>
    <row r="217" spans="3:15" ht="3.75" customHeight="1">
      <c r="C217" s="3"/>
      <c r="E217" s="7"/>
      <c r="O217" s="25"/>
    </row>
    <row r="218" spans="2:15" ht="15.75">
      <c r="B218" s="11" t="s">
        <v>38</v>
      </c>
      <c r="C218" s="4" t="s">
        <v>167</v>
      </c>
      <c r="O218" s="25"/>
    </row>
    <row r="219" spans="2:15" ht="15.75">
      <c r="B219" s="11"/>
      <c r="C219" s="4" t="s">
        <v>168</v>
      </c>
      <c r="O219" s="25"/>
    </row>
    <row r="220" spans="2:15" ht="15.75">
      <c r="B220" s="11"/>
      <c r="C220" s="4" t="s">
        <v>170</v>
      </c>
      <c r="O220" s="25"/>
    </row>
    <row r="221" spans="2:15" ht="15.75">
      <c r="B221" s="11"/>
      <c r="C221" s="4" t="s">
        <v>169</v>
      </c>
      <c r="O221" s="25"/>
    </row>
    <row r="222" spans="2:15" ht="4.5" customHeight="1">
      <c r="B222" s="11"/>
      <c r="C222" s="4"/>
      <c r="O222" s="25"/>
    </row>
    <row r="223" spans="2:15" ht="15.75">
      <c r="B223" s="11"/>
      <c r="C223" s="4" t="s">
        <v>174</v>
      </c>
      <c r="O223" s="25"/>
    </row>
    <row r="224" spans="2:15" ht="3.75" customHeight="1">
      <c r="B224" s="11"/>
      <c r="C224" s="4"/>
      <c r="O224" s="25"/>
    </row>
    <row r="225" spans="2:15" ht="15.75">
      <c r="B225" s="11"/>
      <c r="C225" s="13" t="s">
        <v>190</v>
      </c>
      <c r="O225" s="25"/>
    </row>
    <row r="226" spans="2:15" ht="15.75">
      <c r="B226" s="11"/>
      <c r="C226" s="13" t="s">
        <v>189</v>
      </c>
      <c r="O226" s="25"/>
    </row>
    <row r="227" spans="2:14" ht="31.5">
      <c r="B227" s="25"/>
      <c r="C227" s="61" t="s">
        <v>24</v>
      </c>
      <c r="D227" s="246" t="s">
        <v>25</v>
      </c>
      <c r="E227" s="246"/>
      <c r="F227" s="246"/>
      <c r="G227" s="246" t="s">
        <v>26</v>
      </c>
      <c r="H227" s="246"/>
      <c r="I227" s="61" t="s">
        <v>27</v>
      </c>
      <c r="J227" s="61" t="s">
        <v>69</v>
      </c>
      <c r="K227" s="60" t="s">
        <v>16</v>
      </c>
      <c r="L227" s="60" t="s">
        <v>28</v>
      </c>
      <c r="M227" s="45" t="s">
        <v>70</v>
      </c>
      <c r="N227" s="45" t="s">
        <v>71</v>
      </c>
    </row>
    <row r="228" spans="2:14" ht="15.75">
      <c r="B228" s="29" t="s">
        <v>159</v>
      </c>
      <c r="C228" s="139"/>
      <c r="D228" s="221"/>
      <c r="E228" s="222"/>
      <c r="F228" s="223"/>
      <c r="G228" s="224"/>
      <c r="H228" s="225"/>
      <c r="I228" s="65"/>
      <c r="J228" s="66"/>
      <c r="K228" s="66"/>
      <c r="L228" s="212"/>
      <c r="M228" s="140"/>
      <c r="N228" s="62"/>
    </row>
    <row r="229" spans="2:14" ht="15.75">
      <c r="B229" s="29" t="s">
        <v>160</v>
      </c>
      <c r="C229" s="139"/>
      <c r="D229" s="221"/>
      <c r="E229" s="222"/>
      <c r="F229" s="223" t="s">
        <v>10</v>
      </c>
      <c r="G229" s="224"/>
      <c r="H229" s="225"/>
      <c r="I229" s="65"/>
      <c r="J229" s="66"/>
      <c r="K229" s="211"/>
      <c r="L229" s="212"/>
      <c r="M229" s="140"/>
      <c r="N229" s="62"/>
    </row>
    <row r="230" spans="2:14" ht="15.75">
      <c r="B230" s="29" t="s">
        <v>161</v>
      </c>
      <c r="C230" s="139"/>
      <c r="D230" s="221"/>
      <c r="E230" s="222"/>
      <c r="F230" s="223"/>
      <c r="G230" s="224"/>
      <c r="H230" s="225"/>
      <c r="I230" s="65"/>
      <c r="J230" s="66"/>
      <c r="K230" s="211"/>
      <c r="L230" s="212"/>
      <c r="M230" s="140"/>
      <c r="N230" s="62"/>
    </row>
    <row r="231" spans="2:14" ht="15.75">
      <c r="B231" s="29" t="s">
        <v>162</v>
      </c>
      <c r="C231" s="139"/>
      <c r="D231" s="221"/>
      <c r="E231" s="222"/>
      <c r="F231" s="223"/>
      <c r="G231" s="224"/>
      <c r="H231" s="225"/>
      <c r="I231" s="65"/>
      <c r="J231" s="66"/>
      <c r="K231" s="211"/>
      <c r="L231" s="212"/>
      <c r="M231" s="140"/>
      <c r="N231" s="62"/>
    </row>
    <row r="232" spans="2:14" ht="15.75">
      <c r="B232" s="29" t="s">
        <v>163</v>
      </c>
      <c r="C232" s="139"/>
      <c r="D232" s="221"/>
      <c r="E232" s="222"/>
      <c r="F232" s="223"/>
      <c r="G232" s="224"/>
      <c r="H232" s="225"/>
      <c r="I232" s="65"/>
      <c r="J232" s="66"/>
      <c r="K232" s="211"/>
      <c r="L232" s="212"/>
      <c r="M232" s="140"/>
      <c r="N232" s="62"/>
    </row>
    <row r="233" spans="2:14" ht="16.5" thickBot="1">
      <c r="B233" s="25"/>
      <c r="C233" s="4" t="s">
        <v>237</v>
      </c>
      <c r="I233" s="110"/>
      <c r="J233" s="111"/>
      <c r="K233" s="146" t="s">
        <v>158</v>
      </c>
      <c r="L233" s="213">
        <f>SUM(L228:L232)</f>
        <v>0</v>
      </c>
      <c r="M233" s="147">
        <f>SUM(M228:M232)</f>
        <v>0</v>
      </c>
      <c r="N233" s="147">
        <f>SUM(N228:N232)</f>
        <v>0</v>
      </c>
    </row>
    <row r="234" spans="2:14" ht="13.5" customHeight="1" thickTop="1">
      <c r="B234" s="25"/>
      <c r="C234" s="17" t="s">
        <v>238</v>
      </c>
      <c r="D234" s="70"/>
      <c r="E234" s="70"/>
      <c r="F234" s="70"/>
      <c r="G234" s="109"/>
      <c r="H234" s="70"/>
      <c r="I234" s="110"/>
      <c r="J234" s="111"/>
      <c r="K234" s="112"/>
      <c r="L234" s="113"/>
      <c r="M234" s="115"/>
      <c r="N234" s="113"/>
    </row>
    <row r="235" ht="6" customHeight="1"/>
    <row r="236" spans="2:3" ht="15.75">
      <c r="B236" s="11" t="s">
        <v>39</v>
      </c>
      <c r="C236" s="4" t="s">
        <v>164</v>
      </c>
    </row>
    <row r="237" spans="2:14" ht="15.75">
      <c r="B237" s="11"/>
      <c r="C237" s="4"/>
      <c r="K237" s="16" t="s">
        <v>45</v>
      </c>
      <c r="L237" s="31"/>
      <c r="M237" s="16" t="s">
        <v>46</v>
      </c>
      <c r="N237" s="31"/>
    </row>
    <row r="238" spans="3:12" ht="15.75">
      <c r="C238" s="3" t="s">
        <v>191</v>
      </c>
      <c r="D238" s="3"/>
      <c r="J238" s="16" t="s">
        <v>159</v>
      </c>
      <c r="K238" s="63"/>
      <c r="L238" s="128"/>
    </row>
    <row r="239" spans="3:12" ht="15.75">
      <c r="C239" s="3" t="s">
        <v>253</v>
      </c>
      <c r="D239" s="3"/>
      <c r="J239" s="11" t="s">
        <v>160</v>
      </c>
      <c r="K239" s="63"/>
      <c r="L239" s="128"/>
    </row>
    <row r="240" spans="3:12" ht="15.75">
      <c r="C240" s="3"/>
      <c r="D240" s="3"/>
      <c r="J240" s="11" t="s">
        <v>161</v>
      </c>
      <c r="K240" s="63"/>
      <c r="L240" s="128"/>
    </row>
    <row r="241" spans="3:12" ht="15.75">
      <c r="C241" s="3"/>
      <c r="D241" s="3"/>
      <c r="J241" s="11" t="s">
        <v>162</v>
      </c>
      <c r="K241" s="63"/>
      <c r="L241" s="128"/>
    </row>
    <row r="242" spans="3:12" ht="15.75">
      <c r="C242" s="3"/>
      <c r="D242" s="3"/>
      <c r="J242" s="11" t="s">
        <v>163</v>
      </c>
      <c r="K242" s="148"/>
      <c r="L242" s="128"/>
    </row>
    <row r="243" spans="3:12" ht="4.5" customHeight="1">
      <c r="C243" s="3"/>
      <c r="D243" s="3"/>
      <c r="I243" s="16"/>
      <c r="J243" s="128"/>
      <c r="L243" s="128"/>
    </row>
    <row r="244" ht="15.75">
      <c r="C244" s="4" t="s">
        <v>72</v>
      </c>
    </row>
    <row r="245" ht="6.75" customHeight="1">
      <c r="C245" s="4"/>
    </row>
    <row r="246" spans="2:3" ht="15.75">
      <c r="B246" s="11" t="s">
        <v>40</v>
      </c>
      <c r="C246" s="4" t="s">
        <v>127</v>
      </c>
    </row>
    <row r="247" spans="2:15" ht="14.25" customHeight="1">
      <c r="B247" s="11"/>
      <c r="C247" s="22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2:15" ht="15.75">
      <c r="B248" s="11"/>
      <c r="C248" s="37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ht="3.75" customHeight="1">
      <c r="C249" s="4"/>
    </row>
    <row r="250" spans="2:3" ht="15.75">
      <c r="B250" s="11" t="s">
        <v>41</v>
      </c>
      <c r="C250" s="4" t="s">
        <v>175</v>
      </c>
    </row>
    <row r="251" spans="2:3" ht="15.75">
      <c r="B251" s="11"/>
      <c r="C251" s="4" t="s">
        <v>176</v>
      </c>
    </row>
    <row r="252" spans="3:15" ht="15.75">
      <c r="C252" s="23"/>
      <c r="D252" s="22"/>
      <c r="E252" s="22"/>
      <c r="F252" s="22"/>
      <c r="G252" s="22"/>
      <c r="H252" s="22"/>
      <c r="I252" s="19"/>
      <c r="J252" s="19"/>
      <c r="K252" s="19"/>
      <c r="L252" s="19"/>
      <c r="M252" s="19"/>
      <c r="N252" s="19"/>
      <c r="O252" s="19"/>
    </row>
    <row r="253" spans="3:15" ht="15.75">
      <c r="C253" s="23"/>
      <c r="D253" s="22"/>
      <c r="E253" s="22"/>
      <c r="F253" s="22"/>
      <c r="G253" s="22"/>
      <c r="H253" s="22"/>
      <c r="I253" s="19"/>
      <c r="J253" s="19"/>
      <c r="K253" s="19"/>
      <c r="L253" s="19"/>
      <c r="M253" s="19"/>
      <c r="N253" s="19"/>
      <c r="O253" s="19"/>
    </row>
    <row r="254" spans="3:15" ht="15.75">
      <c r="C254" s="3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3:15" ht="4.5" customHeight="1">
      <c r="C255" s="4"/>
      <c r="O255" s="25"/>
    </row>
    <row r="256" spans="4:15" ht="4.5" customHeight="1">
      <c r="D256" s="3"/>
      <c r="O256" s="25"/>
    </row>
    <row r="257" spans="1:4" ht="15.75">
      <c r="A257" s="2" t="s">
        <v>73</v>
      </c>
      <c r="B257" s="2" t="s">
        <v>166</v>
      </c>
      <c r="D257" s="3"/>
    </row>
    <row r="258" spans="1:4" ht="5.25" customHeight="1">
      <c r="A258" s="2"/>
      <c r="B258" s="2"/>
      <c r="D258" s="3"/>
    </row>
    <row r="259" spans="1:4" ht="15.75">
      <c r="A259" s="2"/>
      <c r="B259" s="2"/>
      <c r="C259" s="4" t="s">
        <v>171</v>
      </c>
      <c r="D259" s="3"/>
    </row>
    <row r="260" ht="3" customHeight="1">
      <c r="C260" s="6"/>
    </row>
    <row r="261" ht="3.75" customHeight="1">
      <c r="C261" s="6"/>
    </row>
    <row r="262" spans="1:3" ht="15.75">
      <c r="A262" s="2" t="s">
        <v>74</v>
      </c>
      <c r="B262" s="2" t="s">
        <v>172</v>
      </c>
      <c r="C262" s="2"/>
    </row>
    <row r="263" spans="1:3" ht="15.75">
      <c r="A263" s="2"/>
      <c r="B263" s="4" t="s">
        <v>144</v>
      </c>
      <c r="C263" s="2"/>
    </row>
    <row r="264" ht="15.75">
      <c r="C264" s="13" t="s">
        <v>215</v>
      </c>
    </row>
    <row r="265" ht="15.75">
      <c r="C265" s="13" t="s">
        <v>216</v>
      </c>
    </row>
    <row r="266" ht="6" customHeight="1">
      <c r="C266" s="7"/>
    </row>
    <row r="267" spans="5:13" ht="15.75">
      <c r="E267" s="122" t="s">
        <v>75</v>
      </c>
      <c r="F267" s="19"/>
      <c r="G267" s="19"/>
      <c r="K267" s="121" t="s">
        <v>76</v>
      </c>
      <c r="L267" s="64"/>
      <c r="M267" s="19"/>
    </row>
    <row r="268" ht="9" customHeight="1">
      <c r="C268" s="2"/>
    </row>
    <row r="269" spans="5:14" ht="15.75">
      <c r="E269" s="122" t="s">
        <v>77</v>
      </c>
      <c r="F269" s="19"/>
      <c r="G269" s="19"/>
      <c r="H269" s="19"/>
      <c r="I269" s="19"/>
      <c r="K269" s="22"/>
      <c r="L269" s="22"/>
      <c r="M269" s="22"/>
      <c r="N269" s="22"/>
    </row>
    <row r="270" spans="3:14" ht="15.75">
      <c r="C270" s="9"/>
      <c r="F270" s="227" t="s">
        <v>78</v>
      </c>
      <c r="G270" s="227"/>
      <c r="H270" s="227"/>
      <c r="I270" s="227"/>
      <c r="K270" s="227" t="s">
        <v>79</v>
      </c>
      <c r="L270" s="227"/>
      <c r="M270" s="227"/>
      <c r="N270" s="227"/>
    </row>
    <row r="271" spans="1:14" ht="8.25" customHeight="1">
      <c r="A271" s="4"/>
      <c r="C271" s="9"/>
      <c r="F271" s="97"/>
      <c r="G271" s="97"/>
      <c r="H271" s="97"/>
      <c r="I271" s="97"/>
      <c r="K271" s="97"/>
      <c r="L271" s="97"/>
      <c r="M271" s="97"/>
      <c r="N271" s="97"/>
    </row>
    <row r="272" spans="1:15" ht="15.75">
      <c r="A272" s="248" t="s">
        <v>177</v>
      </c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</row>
    <row r="273" spans="1:15" ht="15.75">
      <c r="A273" s="248" t="s">
        <v>276</v>
      </c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</row>
    <row r="274" spans="1:15" ht="3.75" customHeight="1" thickBot="1">
      <c r="A274" s="123"/>
      <c r="B274" s="124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ht="6.75" customHeight="1">
      <c r="B275" s="4"/>
    </row>
    <row r="276" spans="1:15" ht="15.75" customHeight="1">
      <c r="A276" s="220" t="s">
        <v>99</v>
      </c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</row>
    <row r="277" ht="3.75" customHeight="1">
      <c r="B277" s="4"/>
    </row>
    <row r="278" ht="4.5" customHeight="1">
      <c r="B278" s="4"/>
    </row>
    <row r="279" spans="3:16" ht="15.75">
      <c r="C279" s="220" t="s">
        <v>274</v>
      </c>
      <c r="D279" s="220"/>
      <c r="E279" s="220"/>
      <c r="H279" s="220" t="s">
        <v>217</v>
      </c>
      <c r="I279" s="220"/>
      <c r="J279" s="220"/>
      <c r="L279" s="220" t="s">
        <v>275</v>
      </c>
      <c r="M279" s="220"/>
      <c r="N279" s="220"/>
      <c r="O279" s="105"/>
      <c r="P279" s="105"/>
    </row>
    <row r="280" spans="3:16" ht="15.75">
      <c r="C280" s="219" t="s">
        <v>29</v>
      </c>
      <c r="D280" s="219"/>
      <c r="E280" s="219"/>
      <c r="H280" s="219" t="s">
        <v>29</v>
      </c>
      <c r="I280" s="219"/>
      <c r="J280" s="219"/>
      <c r="L280" s="219" t="s">
        <v>29</v>
      </c>
      <c r="M280" s="219"/>
      <c r="N280" s="219"/>
      <c r="O280" s="106"/>
      <c r="P280" s="106"/>
    </row>
    <row r="281" spans="3:16" ht="15.75">
      <c r="C281" s="219" t="s">
        <v>30</v>
      </c>
      <c r="D281" s="219"/>
      <c r="E281" s="219"/>
      <c r="H281" s="219" t="s">
        <v>30</v>
      </c>
      <c r="I281" s="219"/>
      <c r="J281" s="219"/>
      <c r="L281" s="219" t="s">
        <v>30</v>
      </c>
      <c r="M281" s="219"/>
      <c r="N281" s="219"/>
      <c r="O281" s="106"/>
      <c r="P281" s="106"/>
    </row>
    <row r="282" spans="3:16" ht="15.75">
      <c r="C282" s="219" t="s">
        <v>31</v>
      </c>
      <c r="D282" s="219"/>
      <c r="E282" s="219"/>
      <c r="H282" s="219" t="s">
        <v>31</v>
      </c>
      <c r="I282" s="219"/>
      <c r="J282" s="219"/>
      <c r="L282" s="219" t="s">
        <v>31</v>
      </c>
      <c r="M282" s="219"/>
      <c r="N282" s="219"/>
      <c r="O282" s="106"/>
      <c r="P282" s="106"/>
    </row>
    <row r="283" spans="3:16" ht="15.75">
      <c r="C283" s="219" t="s">
        <v>32</v>
      </c>
      <c r="D283" s="219"/>
      <c r="E283" s="219"/>
      <c r="H283" s="219" t="s">
        <v>32</v>
      </c>
      <c r="I283" s="219"/>
      <c r="J283" s="219"/>
      <c r="L283" s="219" t="s">
        <v>32</v>
      </c>
      <c r="M283" s="219"/>
      <c r="N283" s="219"/>
      <c r="O283" s="106"/>
      <c r="P283" s="106"/>
    </row>
    <row r="284" spans="3:16" ht="15.75">
      <c r="C284" s="219" t="s">
        <v>35</v>
      </c>
      <c r="D284" s="219"/>
      <c r="E284" s="219"/>
      <c r="H284" s="219" t="s">
        <v>33</v>
      </c>
      <c r="I284" s="219"/>
      <c r="J284" s="219"/>
      <c r="L284" s="219" t="s">
        <v>35</v>
      </c>
      <c r="M284" s="219"/>
      <c r="N284" s="219"/>
      <c r="O284" s="106"/>
      <c r="P284" s="106"/>
    </row>
    <row r="285" spans="3:16" ht="15.75">
      <c r="C285" s="249" t="s">
        <v>226</v>
      </c>
      <c r="D285" s="219"/>
      <c r="E285" s="219"/>
      <c r="H285" s="219" t="s">
        <v>34</v>
      </c>
      <c r="I285" s="219"/>
      <c r="J285" s="219"/>
      <c r="L285" s="219" t="s">
        <v>36</v>
      </c>
      <c r="M285" s="219"/>
      <c r="N285" s="219"/>
      <c r="O285" s="106"/>
      <c r="P285" s="106"/>
    </row>
    <row r="286" spans="1:14" ht="5.25" customHeight="1">
      <c r="A286" s="10"/>
      <c r="B286" s="10"/>
      <c r="C286" s="10"/>
      <c r="D286" s="10"/>
      <c r="E286" s="10"/>
      <c r="F286" s="10"/>
      <c r="G286" s="10"/>
      <c r="H286" s="10"/>
      <c r="I286" s="10"/>
      <c r="K286" s="10"/>
      <c r="L286" s="10"/>
      <c r="M286" s="10"/>
      <c r="N286" s="10"/>
    </row>
    <row r="287" spans="2:16" ht="15.75">
      <c r="B287" s="106"/>
      <c r="C287" s="106"/>
      <c r="D287" s="106"/>
      <c r="E287" s="106"/>
      <c r="F287" s="106"/>
      <c r="G287" s="106"/>
      <c r="H287" s="106"/>
      <c r="I287" s="220"/>
      <c r="J287" s="220"/>
      <c r="K287" s="220"/>
      <c r="L287" s="220"/>
      <c r="M287" s="220"/>
      <c r="N287" s="106"/>
      <c r="O287" s="106"/>
      <c r="P287" s="10"/>
    </row>
    <row r="288" spans="1:14" ht="15.75">
      <c r="A288" s="10"/>
      <c r="B288" s="10"/>
      <c r="C288" s="10"/>
      <c r="D288" s="10"/>
      <c r="E288" s="10"/>
      <c r="F288" s="10"/>
      <c r="G288" s="10"/>
      <c r="H288" s="10"/>
      <c r="I288" s="219"/>
      <c r="J288" s="219"/>
      <c r="K288" s="219"/>
      <c r="L288" s="219"/>
      <c r="M288" s="219"/>
      <c r="N288" s="10"/>
    </row>
    <row r="289" spans="2:16" ht="15.75">
      <c r="B289" s="105"/>
      <c r="C289" s="105"/>
      <c r="D289" s="105"/>
      <c r="E289" s="105"/>
      <c r="F289" s="105"/>
      <c r="G289" s="105"/>
      <c r="H289" s="105"/>
      <c r="I289" s="219"/>
      <c r="J289" s="219"/>
      <c r="K289" s="219"/>
      <c r="L289" s="219"/>
      <c r="M289" s="219"/>
      <c r="N289" s="105"/>
      <c r="O289" s="105"/>
      <c r="P289" s="98"/>
    </row>
    <row r="290" spans="2:16" ht="15.75">
      <c r="B290" s="106"/>
      <c r="C290" s="106"/>
      <c r="D290" s="106"/>
      <c r="E290" s="106"/>
      <c r="F290" s="106"/>
      <c r="G290" s="106"/>
      <c r="H290" s="106"/>
      <c r="I290" s="219"/>
      <c r="J290" s="219"/>
      <c r="K290" s="219"/>
      <c r="L290" s="219"/>
      <c r="M290" s="219"/>
      <c r="N290" s="106"/>
      <c r="O290" s="106"/>
      <c r="P290" s="10"/>
    </row>
    <row r="291" spans="2:16" ht="15.75">
      <c r="B291" s="106"/>
      <c r="C291" s="106"/>
      <c r="D291" s="106"/>
      <c r="E291" s="106"/>
      <c r="F291" s="106"/>
      <c r="G291" s="106"/>
      <c r="H291" s="106"/>
      <c r="I291" s="219"/>
      <c r="J291" s="219"/>
      <c r="K291" s="219"/>
      <c r="L291" s="219"/>
      <c r="M291" s="219"/>
      <c r="N291" s="106"/>
      <c r="O291" s="106"/>
      <c r="P291" s="10"/>
    </row>
    <row r="292" spans="2:16" ht="15.75">
      <c r="B292" s="106"/>
      <c r="C292" s="106"/>
      <c r="D292" s="106"/>
      <c r="E292" s="106"/>
      <c r="F292" s="106"/>
      <c r="G292" s="106"/>
      <c r="H292" s="106"/>
      <c r="I292" s="219"/>
      <c r="J292" s="219"/>
      <c r="K292" s="219"/>
      <c r="L292" s="219"/>
      <c r="M292" s="219"/>
      <c r="N292" s="106"/>
      <c r="O292" s="106"/>
      <c r="P292" s="10"/>
    </row>
    <row r="293" spans="2:16" ht="15.75">
      <c r="B293" s="106"/>
      <c r="C293" s="106"/>
      <c r="D293" s="106"/>
      <c r="E293" s="106"/>
      <c r="F293" s="106"/>
      <c r="G293" s="106"/>
      <c r="H293" s="106"/>
      <c r="I293" s="219"/>
      <c r="J293" s="219"/>
      <c r="K293" s="219"/>
      <c r="L293" s="219"/>
      <c r="M293" s="219"/>
      <c r="N293" s="106"/>
      <c r="O293" s="106"/>
      <c r="P293" s="10"/>
    </row>
    <row r="294" spans="2:16" ht="15.75"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"/>
    </row>
    <row r="296" ht="15.75">
      <c r="C296" s="10"/>
    </row>
  </sheetData>
  <sheetProtection/>
  <mergeCells count="129">
    <mergeCell ref="F2:J2"/>
    <mergeCell ref="G166:G168"/>
    <mergeCell ref="F26:I26"/>
    <mergeCell ref="F25:I25"/>
    <mergeCell ref="M26:N26"/>
    <mergeCell ref="M25:N25"/>
    <mergeCell ref="H24:N24"/>
    <mergeCell ref="F35:I35"/>
    <mergeCell ref="F36:I36"/>
    <mergeCell ref="C30:O30"/>
    <mergeCell ref="C31:O31"/>
    <mergeCell ref="C32:O32"/>
    <mergeCell ref="C58:O58"/>
    <mergeCell ref="C59:O59"/>
    <mergeCell ref="C60:O60"/>
    <mergeCell ref="C40:O40"/>
    <mergeCell ref="C41:O41"/>
    <mergeCell ref="C42:O42"/>
    <mergeCell ref="F45:L45"/>
    <mergeCell ref="F46:L46"/>
    <mergeCell ref="F47:L47"/>
    <mergeCell ref="F49:L49"/>
    <mergeCell ref="C84:N84"/>
    <mergeCell ref="C85:N85"/>
    <mergeCell ref="D80:N80"/>
    <mergeCell ref="D81:N81"/>
    <mergeCell ref="C66:O66"/>
    <mergeCell ref="C67:O67"/>
    <mergeCell ref="C68:O68"/>
    <mergeCell ref="D97:I97"/>
    <mergeCell ref="D98:I98"/>
    <mergeCell ref="D93:I93"/>
    <mergeCell ref="D94:I94"/>
    <mergeCell ref="D89:I89"/>
    <mergeCell ref="D90:I90"/>
    <mergeCell ref="C105:O105"/>
    <mergeCell ref="C106:O106"/>
    <mergeCell ref="C107:O107"/>
    <mergeCell ref="F114:O114"/>
    <mergeCell ref="F115:O115"/>
    <mergeCell ref="C127:O127"/>
    <mergeCell ref="C128:O128"/>
    <mergeCell ref="C129:O129"/>
    <mergeCell ref="C121:O121"/>
    <mergeCell ref="C122:O122"/>
    <mergeCell ref="C123:O123"/>
    <mergeCell ref="F159:O159"/>
    <mergeCell ref="C141:O141"/>
    <mergeCell ref="C142:O142"/>
    <mergeCell ref="C135:O135"/>
    <mergeCell ref="C136:O136"/>
    <mergeCell ref="C137:O137"/>
    <mergeCell ref="C177:O177"/>
    <mergeCell ref="C178:O178"/>
    <mergeCell ref="C179:O179"/>
    <mergeCell ref="E168:F168"/>
    <mergeCell ref="E169:F169"/>
    <mergeCell ref="E170:F170"/>
    <mergeCell ref="E171:F171"/>
    <mergeCell ref="H168:K168"/>
    <mergeCell ref="H169:K169"/>
    <mergeCell ref="H170:K170"/>
    <mergeCell ref="H166:K166"/>
    <mergeCell ref="H171:K171"/>
    <mergeCell ref="F185:O185"/>
    <mergeCell ref="F186:O186"/>
    <mergeCell ref="L285:N285"/>
    <mergeCell ref="H284:J284"/>
    <mergeCell ref="L282:N282"/>
    <mergeCell ref="C282:E282"/>
    <mergeCell ref="F270:I270"/>
    <mergeCell ref="A273:O273"/>
    <mergeCell ref="L280:N280"/>
    <mergeCell ref="A276:O276"/>
    <mergeCell ref="A272:O272"/>
    <mergeCell ref="L281:N281"/>
    <mergeCell ref="H285:J285"/>
    <mergeCell ref="L283:N283"/>
    <mergeCell ref="H279:J279"/>
    <mergeCell ref="C285:E285"/>
    <mergeCell ref="C279:E279"/>
    <mergeCell ref="C280:E280"/>
    <mergeCell ref="L284:N284"/>
    <mergeCell ref="G227:H227"/>
    <mergeCell ref="C283:E283"/>
    <mergeCell ref="A1:N1"/>
    <mergeCell ref="K270:N270"/>
    <mergeCell ref="A11:O11"/>
    <mergeCell ref="E166:F166"/>
    <mergeCell ref="L166:M166"/>
    <mergeCell ref="L168:M168"/>
    <mergeCell ref="L167:M167"/>
    <mergeCell ref="L169:M169"/>
    <mergeCell ref="L170:M170"/>
    <mergeCell ref="L171:M171"/>
    <mergeCell ref="I201:O201"/>
    <mergeCell ref="I202:O202"/>
    <mergeCell ref="I203:O203"/>
    <mergeCell ref="I204:O204"/>
    <mergeCell ref="I205:O205"/>
    <mergeCell ref="G228:H228"/>
    <mergeCell ref="G229:H229"/>
    <mergeCell ref="D227:F227"/>
    <mergeCell ref="I206:O206"/>
    <mergeCell ref="D228:F228"/>
    <mergeCell ref="D229:F229"/>
    <mergeCell ref="E190:N190"/>
    <mergeCell ref="E191:N191"/>
    <mergeCell ref="D184:O184"/>
    <mergeCell ref="I293:M293"/>
    <mergeCell ref="I290:M290"/>
    <mergeCell ref="I291:M291"/>
    <mergeCell ref="I287:M287"/>
    <mergeCell ref="I288:M288"/>
    <mergeCell ref="I292:M292"/>
    <mergeCell ref="I289:M289"/>
    <mergeCell ref="D230:F230"/>
    <mergeCell ref="D231:F231"/>
    <mergeCell ref="D232:F232"/>
    <mergeCell ref="G230:H230"/>
    <mergeCell ref="G231:H231"/>
    <mergeCell ref="G232:H232"/>
    <mergeCell ref="C284:E284"/>
    <mergeCell ref="C281:E281"/>
    <mergeCell ref="L279:N279"/>
    <mergeCell ref="H280:J280"/>
    <mergeCell ref="H281:J281"/>
    <mergeCell ref="H282:J282"/>
    <mergeCell ref="H283:J283"/>
  </mergeCells>
  <hyperlinks>
    <hyperlink ref="H285" r:id="rId1" display="bplan@syr.edu"/>
    <hyperlink ref="C285" r:id="rId2" display="fedacctg@syr.edu"/>
  </hyperlinks>
  <printOptions/>
  <pageMargins left="0.5" right="0" top="0.5" bottom="0.39" header="0.5" footer="0.2"/>
  <pageSetup fitToHeight="5" horizontalDpi="600" verticalDpi="600" orientation="portrait" scale="72" r:id="rId4"/>
  <headerFooter alignWithMargins="0">
    <oddHeader>&amp;C
&amp;G</oddHeader>
    <oddFooter>&amp;C&amp;"Times New Roman,Italic"&amp;10&amp;A
Page &amp;P of &amp;N</oddFooter>
  </headerFooter>
  <rowBreaks count="3" manualBreakCount="3">
    <brk id="68" max="255" man="1"/>
    <brk id="142" max="255" man="1"/>
    <brk id="208" max="255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7"/>
  <sheetViews>
    <sheetView showGridLines="0" tabSelected="1" zoomScale="83" zoomScaleNormal="83" zoomScalePageLayoutView="0" workbookViewId="0" topLeftCell="A1">
      <selection activeCell="A1" sqref="A1"/>
    </sheetView>
  </sheetViews>
  <sheetFormatPr defaultColWidth="9.140625" defaultRowHeight="12"/>
  <cols>
    <col min="1" max="1" width="9.7109375" style="68" customWidth="1"/>
    <col min="2" max="2" width="18.8515625" style="68" customWidth="1"/>
    <col min="3" max="3" width="0.85546875" style="68" customWidth="1"/>
    <col min="4" max="4" width="33.28125" style="68" customWidth="1"/>
    <col min="5" max="5" width="0.85546875" style="68" customWidth="1"/>
    <col min="6" max="6" width="29.8515625" style="68" customWidth="1"/>
    <col min="7" max="7" width="0.85546875" style="68" customWidth="1"/>
    <col min="8" max="8" width="15.28125" style="68" customWidth="1"/>
    <col min="9" max="9" width="0.85546875" style="68" customWidth="1"/>
    <col min="10" max="10" width="16.7109375" style="68" customWidth="1"/>
    <col min="11" max="11" width="1.421875" style="68" customWidth="1"/>
    <col min="12" max="12" width="15.7109375" style="68" customWidth="1"/>
    <col min="13" max="13" width="0.85546875" style="68" customWidth="1"/>
    <col min="14" max="14" width="24.28125" style="68" customWidth="1"/>
    <col min="15" max="16384" width="9.140625" style="68" customWidth="1"/>
  </cols>
  <sheetData>
    <row r="1" spans="1:14" ht="22.5">
      <c r="A1" s="218"/>
      <c r="B1" s="215"/>
      <c r="C1" s="270" t="s">
        <v>166</v>
      </c>
      <c r="D1" s="270"/>
      <c r="E1" s="270"/>
      <c r="F1" s="270"/>
      <c r="G1" s="270"/>
      <c r="H1" s="270"/>
      <c r="I1" s="270"/>
      <c r="J1" s="270"/>
      <c r="K1" s="270"/>
      <c r="L1" s="215" t="s">
        <v>10</v>
      </c>
      <c r="M1" s="215"/>
      <c r="N1" s="218"/>
    </row>
    <row r="2" spans="1:14" ht="15.75">
      <c r="A2" s="272" t="s">
        <v>272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4.5" customHeight="1">
      <c r="A3" s="10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72"/>
      <c r="N3" s="10"/>
    </row>
    <row r="4" spans="1:14" ht="15.75">
      <c r="A4" s="40" t="s">
        <v>250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2"/>
      <c r="N4" s="10"/>
    </row>
    <row r="5" spans="1:14" ht="15.75">
      <c r="A5" s="40" t="s">
        <v>150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2"/>
      <c r="N5" s="10"/>
    </row>
    <row r="6" spans="1:14" ht="15.75">
      <c r="A6" s="40" t="s">
        <v>210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72"/>
      <c r="N6" s="10"/>
    </row>
    <row r="7" spans="1:14" ht="3.75" customHeight="1">
      <c r="A7" s="4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72"/>
      <c r="N7" s="10"/>
    </row>
    <row r="8" spans="1:14" ht="1.5" customHeight="1" thickBot="1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4.5" customHeight="1">
      <c r="A9" s="35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s="69" customFormat="1" ht="15.75" thickBot="1">
      <c r="A10" s="69" t="s">
        <v>146</v>
      </c>
      <c r="D10" s="120">
        <f>'Information Sheet, FY20XX'!I24</f>
        <v>0</v>
      </c>
      <c r="E10" s="120"/>
      <c r="F10" s="120"/>
      <c r="J10" s="71" t="s">
        <v>222</v>
      </c>
      <c r="L10" s="207" t="s">
        <v>268</v>
      </c>
      <c r="M10" s="207"/>
      <c r="N10" s="165"/>
    </row>
    <row r="11" spans="1:14" s="69" customFormat="1" ht="15">
      <c r="A11" s="69" t="s">
        <v>205</v>
      </c>
      <c r="D11" s="120">
        <f>'Information Sheet, FY20XX'!F25</f>
        <v>0</v>
      </c>
      <c r="E11" s="120"/>
      <c r="F11" s="71" t="s">
        <v>211</v>
      </c>
      <c r="H11" s="101">
        <f>'Information Sheet, FY20XX'!M25</f>
        <v>0</v>
      </c>
      <c r="L11" s="71" t="s">
        <v>221</v>
      </c>
      <c r="M11" s="71"/>
      <c r="N11" s="160" t="e">
        <f>F104</f>
        <v>#DIV/0!</v>
      </c>
    </row>
    <row r="12" s="69" customFormat="1" ht="7.5" customHeight="1">
      <c r="D12" s="70"/>
    </row>
    <row r="13" spans="1:6" s="69" customFormat="1" ht="15">
      <c r="A13" s="69" t="s">
        <v>80</v>
      </c>
      <c r="F13" s="69" t="s">
        <v>207</v>
      </c>
    </row>
    <row r="14" spans="1:14" s="69" customFormat="1" ht="15.75" thickBot="1">
      <c r="A14" s="69" t="s">
        <v>97</v>
      </c>
      <c r="D14" s="72"/>
      <c r="F14" s="69" t="s">
        <v>223</v>
      </c>
      <c r="I14" s="72"/>
      <c r="J14" s="72"/>
      <c r="K14" s="72"/>
      <c r="L14" s="72"/>
      <c r="M14" s="72"/>
      <c r="N14" s="72"/>
    </row>
    <row r="15" s="69" customFormat="1" ht="4.5" customHeight="1"/>
    <row r="16" spans="1:14" s="69" customFormat="1" ht="3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s="69" customFormat="1" ht="0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s="69" customFormat="1" ht="15" customHeight="1" hidden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s="69" customFormat="1" ht="12.75" customHeight="1" hidden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s="70" customFormat="1" ht="19.5" customHeight="1">
      <c r="A20" s="271" t="s">
        <v>240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s="70" customFormat="1" ht="2.25" customHeight="1" hidden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="69" customFormat="1" ht="15" customHeight="1">
      <c r="A22" s="76" t="s">
        <v>0</v>
      </c>
    </row>
    <row r="23" s="69" customFormat="1" ht="2.25" customHeight="1"/>
    <row r="24" spans="2:14" s="69" customFormat="1" ht="27.75" customHeight="1">
      <c r="B24" s="77" t="s">
        <v>208</v>
      </c>
      <c r="C24" s="77"/>
      <c r="D24" s="77" t="s">
        <v>81</v>
      </c>
      <c r="E24" s="78"/>
      <c r="F24" s="77" t="s">
        <v>82</v>
      </c>
      <c r="G24" s="77"/>
      <c r="H24" s="77" t="s">
        <v>83</v>
      </c>
      <c r="I24" s="77"/>
      <c r="J24" s="77" t="s">
        <v>147</v>
      </c>
      <c r="K24" s="77"/>
      <c r="L24" s="77" t="s">
        <v>148</v>
      </c>
      <c r="M24" s="77"/>
      <c r="N24" s="159" t="s">
        <v>269</v>
      </c>
    </row>
    <row r="25" spans="2:13" s="69" customFormat="1" ht="3.75" customHeight="1">
      <c r="B25" s="79"/>
      <c r="C25" s="79"/>
      <c r="J25" s="80"/>
      <c r="K25" s="80"/>
      <c r="L25" s="81"/>
      <c r="M25" s="81"/>
    </row>
    <row r="26" spans="2:14" s="69" customFormat="1" ht="15">
      <c r="B26" s="82"/>
      <c r="D26" s="73"/>
      <c r="F26" s="73"/>
      <c r="H26" s="83"/>
      <c r="J26" s="84"/>
      <c r="L26" s="85">
        <f>H26*J26</f>
        <v>0</v>
      </c>
      <c r="M26" s="192"/>
      <c r="N26" s="81"/>
    </row>
    <row r="27" spans="2:13" s="69" customFormat="1" ht="15">
      <c r="B27" s="82"/>
      <c r="D27" s="73"/>
      <c r="F27" s="73"/>
      <c r="H27" s="83"/>
      <c r="J27" s="84"/>
      <c r="L27" s="85">
        <f>H27*J27</f>
        <v>0</v>
      </c>
      <c r="M27" s="192"/>
    </row>
    <row r="28" spans="2:13" s="69" customFormat="1" ht="15">
      <c r="B28" s="82"/>
      <c r="D28" s="73"/>
      <c r="F28" s="73"/>
      <c r="H28" s="83"/>
      <c r="J28" s="84"/>
      <c r="L28" s="85">
        <f>H28*J28</f>
        <v>0</v>
      </c>
      <c r="M28" s="192"/>
    </row>
    <row r="29" spans="2:13" s="69" customFormat="1" ht="15">
      <c r="B29" s="82"/>
      <c r="D29" s="73"/>
      <c r="F29" s="73"/>
      <c r="H29" s="83"/>
      <c r="J29" s="84"/>
      <c r="L29" s="85">
        <f>H29*J29</f>
        <v>0</v>
      </c>
      <c r="M29" s="192"/>
    </row>
    <row r="30" spans="2:13" s="69" customFormat="1" ht="15">
      <c r="B30" s="82"/>
      <c r="D30" s="73"/>
      <c r="F30" s="73"/>
      <c r="H30" s="83"/>
      <c r="J30" s="84"/>
      <c r="L30" s="85">
        <f>H30*J30</f>
        <v>0</v>
      </c>
      <c r="M30" s="192"/>
    </row>
    <row r="31" s="69" customFormat="1" ht="15" customHeight="1">
      <c r="N31" s="86">
        <f>SUM(L26:L30)</f>
        <v>0</v>
      </c>
    </row>
    <row r="32" s="69" customFormat="1" ht="3" customHeight="1">
      <c r="N32" s="87"/>
    </row>
    <row r="33" spans="1:10" s="69" customFormat="1" ht="15">
      <c r="A33" s="76" t="s">
        <v>273</v>
      </c>
      <c r="J33" s="77" t="s">
        <v>98</v>
      </c>
    </row>
    <row r="34" s="69" customFormat="1" ht="15" customHeight="1">
      <c r="A34" s="69" t="s">
        <v>178</v>
      </c>
    </row>
    <row r="35" s="69" customFormat="1" ht="3.75" customHeight="1">
      <c r="A35" s="119"/>
    </row>
    <row r="36" spans="2:13" s="69" customFormat="1" ht="15">
      <c r="B36" s="69" t="s">
        <v>84</v>
      </c>
      <c r="H36" s="88"/>
      <c r="J36" s="88">
        <v>0</v>
      </c>
      <c r="L36" s="89">
        <v>0</v>
      </c>
      <c r="M36" s="196"/>
    </row>
    <row r="37" spans="2:13" s="69" customFormat="1" ht="15">
      <c r="B37" s="69" t="s">
        <v>85</v>
      </c>
      <c r="H37" s="88"/>
      <c r="J37" s="88">
        <v>0</v>
      </c>
      <c r="L37" s="89">
        <v>0</v>
      </c>
      <c r="M37" s="196"/>
    </row>
    <row r="38" spans="2:13" s="69" customFormat="1" ht="15">
      <c r="B38" s="69" t="s">
        <v>86</v>
      </c>
      <c r="H38" s="88"/>
      <c r="J38" s="88">
        <v>0</v>
      </c>
      <c r="L38" s="89">
        <v>0</v>
      </c>
      <c r="M38" s="196"/>
    </row>
    <row r="39" spans="2:13" s="69" customFormat="1" ht="15">
      <c r="B39" s="69" t="s">
        <v>87</v>
      </c>
      <c r="H39" s="88"/>
      <c r="J39" s="88">
        <v>0</v>
      </c>
      <c r="L39" s="89">
        <v>0</v>
      </c>
      <c r="M39" s="196"/>
    </row>
    <row r="40" s="69" customFormat="1" ht="18" customHeight="1">
      <c r="N40" s="86">
        <f>SUM(L36:L39)</f>
        <v>0</v>
      </c>
    </row>
    <row r="41" s="69" customFormat="1" ht="3.75" customHeight="1"/>
    <row r="42" spans="1:14" s="69" customFormat="1" ht="15">
      <c r="A42" s="76" t="s">
        <v>88</v>
      </c>
      <c r="F42" s="85">
        <v>0</v>
      </c>
      <c r="N42" s="90">
        <v>0</v>
      </c>
    </row>
    <row r="43" s="69" customFormat="1" ht="5.25" customHeight="1"/>
    <row r="44" spans="1:14" s="69" customFormat="1" ht="15">
      <c r="A44" s="76" t="s">
        <v>89</v>
      </c>
      <c r="F44" s="85">
        <v>0</v>
      </c>
      <c r="N44" s="90">
        <v>0</v>
      </c>
    </row>
    <row r="45" s="69" customFormat="1" ht="4.5" customHeight="1"/>
    <row r="46" s="69" customFormat="1" ht="15">
      <c r="A46" s="76" t="s">
        <v>255</v>
      </c>
    </row>
    <row r="47" s="69" customFormat="1" ht="3.75" customHeight="1">
      <c r="A47" s="76"/>
    </row>
    <row r="48" spans="2:13" s="69" customFormat="1" ht="15">
      <c r="B48" s="91" t="s">
        <v>208</v>
      </c>
      <c r="D48" s="91" t="s">
        <v>20</v>
      </c>
      <c r="F48" s="92"/>
      <c r="L48" s="91" t="s">
        <v>28</v>
      </c>
      <c r="M48" s="91"/>
    </row>
    <row r="49" spans="2:13" s="69" customFormat="1" ht="15">
      <c r="B49" s="175" t="s">
        <v>10</v>
      </c>
      <c r="D49" s="120" t="s">
        <v>203</v>
      </c>
      <c r="E49" s="101"/>
      <c r="F49" s="120"/>
      <c r="L49" s="145">
        <f>(('Information Sheet, FY20XX'!N228*'Information Sheet, FY20XX'!K238)+('Information Sheet, FY20XX'!N229*'Information Sheet, FY20XX'!K239)+('Information Sheet, FY20XX'!N230*'Information Sheet, FY20XX'!K240)+('Information Sheet, FY20XX'!N231*'Information Sheet, FY20XX'!K241)+('Information Sheet, FY20XX'!N232*'Information Sheet, FY20XX'!K242))</f>
        <v>0</v>
      </c>
      <c r="M49" s="164"/>
    </row>
    <row r="50" spans="2:13" s="69" customFormat="1" ht="15">
      <c r="B50" s="175"/>
      <c r="D50" s="120" t="s">
        <v>204</v>
      </c>
      <c r="E50" s="120"/>
      <c r="F50" s="120"/>
      <c r="L50" s="145">
        <f>'Information Sheet, FY20XX'!I205*'Information Sheet, FY20XX'!I206</f>
        <v>0</v>
      </c>
      <c r="M50" s="164"/>
    </row>
    <row r="51" spans="2:13" s="69" customFormat="1" ht="15">
      <c r="B51" s="175"/>
      <c r="D51" s="73"/>
      <c r="E51" s="73"/>
      <c r="F51" s="73"/>
      <c r="L51" s="89">
        <v>0</v>
      </c>
      <c r="M51" s="196"/>
    </row>
    <row r="52" spans="2:13" s="69" customFormat="1" ht="15">
      <c r="B52" s="175"/>
      <c r="D52" s="73"/>
      <c r="E52" s="73"/>
      <c r="F52" s="73"/>
      <c r="L52" s="89">
        <v>0</v>
      </c>
      <c r="M52" s="196"/>
    </row>
    <row r="53" spans="2:13" s="69" customFormat="1" ht="15">
      <c r="B53" s="175"/>
      <c r="D53" s="73"/>
      <c r="E53" s="73"/>
      <c r="F53" s="73"/>
      <c r="L53" s="89">
        <v>0</v>
      </c>
      <c r="M53" s="196"/>
    </row>
    <row r="54" spans="2:13" s="69" customFormat="1" ht="15">
      <c r="B54" s="175"/>
      <c r="D54" s="73"/>
      <c r="E54" s="73"/>
      <c r="F54" s="73"/>
      <c r="L54" s="89">
        <v>0</v>
      </c>
      <c r="M54" s="196"/>
    </row>
    <row r="55" spans="2:14" s="69" customFormat="1" ht="15.75">
      <c r="B55" s="4" t="s">
        <v>62</v>
      </c>
      <c r="F55" s="69" t="s">
        <v>251</v>
      </c>
      <c r="N55" s="86">
        <f>SUM(L49:L54)</f>
        <v>0</v>
      </c>
    </row>
    <row r="56" s="69" customFormat="1" ht="15"/>
    <row r="57" spans="1:14" s="69" customFormat="1" ht="3.75" customHeight="1" thickBo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="69" customFormat="1" ht="0.75" customHeight="1"/>
    <row r="59" spans="4:11" s="69" customFormat="1" ht="0.75" customHeight="1">
      <c r="D59" s="271" t="s">
        <v>241</v>
      </c>
      <c r="E59" s="271"/>
      <c r="F59" s="271"/>
      <c r="G59" s="271"/>
      <c r="H59" s="271"/>
      <c r="I59" s="271"/>
      <c r="J59" s="271"/>
      <c r="K59" s="271"/>
    </row>
    <row r="60" spans="4:11" s="69" customFormat="1" ht="2.25" customHeight="1">
      <c r="D60" s="271"/>
      <c r="E60" s="271"/>
      <c r="F60" s="271"/>
      <c r="G60" s="271"/>
      <c r="H60" s="271"/>
      <c r="I60" s="271"/>
      <c r="J60" s="271"/>
      <c r="K60" s="271"/>
    </row>
    <row r="61" spans="1:17" s="69" customFormat="1" ht="20.25">
      <c r="A61" s="218"/>
      <c r="D61" s="271"/>
      <c r="E61" s="271"/>
      <c r="F61" s="271"/>
      <c r="G61" s="271"/>
      <c r="H61" s="271"/>
      <c r="I61" s="271"/>
      <c r="J61" s="271"/>
      <c r="K61" s="271"/>
      <c r="L61" s="216"/>
      <c r="M61" s="216"/>
      <c r="N61" s="218"/>
      <c r="O61" s="216"/>
      <c r="P61" s="216"/>
      <c r="Q61" s="216"/>
    </row>
    <row r="62" s="69" customFormat="1" ht="3" customHeight="1"/>
    <row r="63" s="69" customFormat="1" ht="6" customHeight="1" hidden="1"/>
    <row r="64" s="69" customFormat="1" ht="15">
      <c r="A64" s="76" t="s">
        <v>239</v>
      </c>
    </row>
    <row r="65" s="69" customFormat="1" ht="3.75" customHeight="1" hidden="1">
      <c r="A65" s="76"/>
    </row>
    <row r="66" spans="2:13" s="69" customFormat="1" ht="45">
      <c r="B66" s="91" t="s">
        <v>90</v>
      </c>
      <c r="D66" s="96" t="s">
        <v>91</v>
      </c>
      <c r="E66" s="96"/>
      <c r="F66" s="96" t="s">
        <v>212</v>
      </c>
      <c r="H66" s="77" t="s">
        <v>1</v>
      </c>
      <c r="I66" s="96"/>
      <c r="J66" s="77" t="s">
        <v>165</v>
      </c>
      <c r="L66" s="77" t="s">
        <v>2</v>
      </c>
      <c r="M66" s="77"/>
    </row>
    <row r="67" spans="2:13" s="69" customFormat="1" ht="15">
      <c r="B67" s="135">
        <f>'Information Sheet, FY20XX'!C228</f>
        <v>0</v>
      </c>
      <c r="D67" s="138">
        <f>'Information Sheet, FY20XX'!D228</f>
        <v>0</v>
      </c>
      <c r="E67" s="161"/>
      <c r="F67" s="137"/>
      <c r="H67" s="149">
        <f>'Information Sheet, FY20XX'!K238</f>
        <v>0</v>
      </c>
      <c r="J67" s="81">
        <f>'Information Sheet, FY20XX'!M228</f>
        <v>0</v>
      </c>
      <c r="L67" s="81">
        <f>H67*J67</f>
        <v>0</v>
      </c>
      <c r="M67" s="81"/>
    </row>
    <row r="68" spans="2:13" s="69" customFormat="1" ht="15">
      <c r="B68" s="135">
        <f>'Information Sheet, FY20XX'!C229</f>
        <v>0</v>
      </c>
      <c r="D68" s="136">
        <f>'Information Sheet, FY20XX'!D229</f>
        <v>0</v>
      </c>
      <c r="E68" s="161"/>
      <c r="F68" s="137"/>
      <c r="H68" s="150">
        <f>'Information Sheet, FY20XX'!K239</f>
        <v>0</v>
      </c>
      <c r="J68" s="81">
        <f>'Information Sheet, FY20XX'!M229</f>
        <v>0</v>
      </c>
      <c r="L68" s="81">
        <f>H68*J68</f>
        <v>0</v>
      </c>
      <c r="M68" s="81"/>
    </row>
    <row r="69" spans="2:13" s="69" customFormat="1" ht="15">
      <c r="B69" s="135">
        <f>'Information Sheet, FY20XX'!C232</f>
        <v>0</v>
      </c>
      <c r="D69" s="136">
        <f>'Information Sheet, FY20XX'!D232</f>
        <v>0</v>
      </c>
      <c r="E69" s="161"/>
      <c r="F69" s="137"/>
      <c r="H69" s="150">
        <f>'Information Sheet, FY20XX'!K242</f>
        <v>0</v>
      </c>
      <c r="J69" s="81">
        <f>'Information Sheet, FY20XX'!M232</f>
        <v>0</v>
      </c>
      <c r="L69" s="81">
        <f>H69*J69</f>
        <v>0</v>
      </c>
      <c r="M69" s="81"/>
    </row>
    <row r="70" spans="8:14" s="69" customFormat="1" ht="15">
      <c r="H70" s="92"/>
      <c r="N70" s="93">
        <f>SUM(L67:L69)</f>
        <v>0</v>
      </c>
    </row>
    <row r="71" spans="1:14" s="69" customFormat="1" ht="3" customHeight="1" thickBo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="69" customFormat="1" ht="3.75" customHeight="1"/>
    <row r="73" spans="2:14" s="69" customFormat="1" ht="16.5" customHeight="1">
      <c r="B73" s="228" t="s">
        <v>242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173"/>
      <c r="N73" s="94">
        <f>N70+N55+N44+N42+N40+N31</f>
        <v>0</v>
      </c>
    </row>
    <row r="74" spans="1:14" s="69" customFormat="1" ht="3.75" customHeight="1" thickBo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69" customFormat="1" ht="2.2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 s="69" customFormat="1" ht="22.5" customHeight="1" hidden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s="69" customFormat="1" ht="22.5" customHeight="1" hidden="1"/>
    <row r="78" spans="1:14" s="70" customFormat="1" ht="17.25" customHeight="1">
      <c r="A78" s="271" t="s">
        <v>200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="69" customFormat="1" ht="2.25" customHeight="1"/>
    <row r="80" spans="1:12" s="69" customFormat="1" ht="13.5" customHeight="1">
      <c r="A80" s="76" t="s">
        <v>209</v>
      </c>
      <c r="L80" s="77" t="s">
        <v>249</v>
      </c>
    </row>
    <row r="81" s="69" customFormat="1" ht="12.75" customHeight="1">
      <c r="L81" s="77" t="s">
        <v>28</v>
      </c>
    </row>
    <row r="82" spans="2:13" s="69" customFormat="1" ht="2.25" customHeight="1">
      <c r="B82" s="151"/>
      <c r="C82" s="151"/>
      <c r="D82" s="151"/>
      <c r="F82" s="151"/>
      <c r="G82" s="151"/>
      <c r="H82" s="151"/>
      <c r="I82" s="151"/>
      <c r="J82" s="151"/>
      <c r="M82" s="77"/>
    </row>
    <row r="83" spans="2:13" s="69" customFormat="1" ht="15">
      <c r="B83" s="151"/>
      <c r="C83" s="152"/>
      <c r="D83" s="154" t="s">
        <v>198</v>
      </c>
      <c r="E83" s="153"/>
      <c r="F83" s="152"/>
      <c r="G83" s="152"/>
      <c r="H83" s="152"/>
      <c r="I83" s="114"/>
      <c r="J83" s="114"/>
      <c r="L83" s="89">
        <v>0</v>
      </c>
      <c r="M83" s="196"/>
    </row>
    <row r="84" spans="2:13" s="69" customFormat="1" ht="15">
      <c r="B84" s="151"/>
      <c r="C84" s="156"/>
      <c r="D84" s="155" t="s">
        <v>199</v>
      </c>
      <c r="E84" s="157"/>
      <c r="F84" s="156"/>
      <c r="G84" s="156"/>
      <c r="H84" s="156"/>
      <c r="I84" s="114"/>
      <c r="J84" s="114"/>
      <c r="L84" s="89">
        <v>0</v>
      </c>
      <c r="M84" s="196"/>
    </row>
    <row r="85" spans="2:10" s="69" customFormat="1" ht="6" customHeight="1" hidden="1">
      <c r="B85" s="114"/>
      <c r="C85" s="114"/>
      <c r="D85" s="114"/>
      <c r="E85" s="79"/>
      <c r="F85" s="114"/>
      <c r="G85" s="114"/>
      <c r="H85" s="114"/>
      <c r="I85" s="114"/>
      <c r="J85" s="114"/>
    </row>
    <row r="86" spans="1:14" s="69" customFormat="1" ht="1.5" customHeight="1" thickBo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="69" customFormat="1" ht="3.75" customHeight="1" hidden="1"/>
    <row r="88" spans="2:14" s="69" customFormat="1" ht="17.25" customHeight="1">
      <c r="B88" s="228" t="s">
        <v>201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173"/>
      <c r="N88" s="94">
        <f>L83+L84</f>
        <v>0</v>
      </c>
    </row>
    <row r="89" spans="1:14" s="69" customFormat="1" ht="3.75" customHeight="1" thickBo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="69" customFormat="1" ht="2.25" customHeight="1"/>
    <row r="91" spans="2:14" s="69" customFormat="1" ht="15" customHeight="1" thickBot="1">
      <c r="B91" s="228" t="s">
        <v>92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173"/>
      <c r="N91" s="95">
        <f>N88-N73</f>
        <v>0</v>
      </c>
    </row>
    <row r="92" spans="1:14" s="69" customFormat="1" ht="3" customHeight="1" thickTop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1:14" s="69" customFormat="1" ht="15.75" customHeight="1">
      <c r="A93" s="70"/>
      <c r="B93" s="70"/>
      <c r="C93" s="70"/>
      <c r="D93" s="166" t="s">
        <v>270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</row>
    <row r="94" spans="1:14" s="69" customFormat="1" ht="3" customHeight="1" hidden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</row>
    <row r="95" spans="1:6" s="69" customFormat="1" ht="15.75" thickBot="1">
      <c r="A95" s="69" t="s">
        <v>94</v>
      </c>
      <c r="F95" s="95">
        <f>N73</f>
        <v>0</v>
      </c>
    </row>
    <row r="96" spans="1:6" s="69" customFormat="1" ht="15.75" thickTop="1">
      <c r="A96" s="69" t="s">
        <v>256</v>
      </c>
      <c r="F96" s="81"/>
    </row>
    <row r="97" s="69" customFormat="1" ht="15">
      <c r="F97" s="163"/>
    </row>
    <row r="98" spans="1:6" s="69" customFormat="1" ht="15">
      <c r="A98" s="69" t="s">
        <v>224</v>
      </c>
      <c r="F98" s="163">
        <f>-'Information Sheet, FY20XX'!L171</f>
        <v>-12000</v>
      </c>
    </row>
    <row r="99" spans="4:6" s="69" customFormat="1" ht="15.75" thickBot="1">
      <c r="D99" s="69" t="s">
        <v>218</v>
      </c>
      <c r="F99" s="162">
        <f>F95+F97+F98</f>
        <v>-12000</v>
      </c>
    </row>
    <row r="100" s="69" customFormat="1" ht="6.75" customHeight="1" thickTop="1">
      <c r="F100" s="99"/>
    </row>
    <row r="101" spans="1:6" s="69" customFormat="1" ht="15">
      <c r="A101" s="69" t="s">
        <v>95</v>
      </c>
      <c r="F101" s="100"/>
    </row>
    <row r="102" spans="1:13" s="69" customFormat="1" ht="15">
      <c r="A102" s="69" t="s">
        <v>225</v>
      </c>
      <c r="F102" s="158"/>
      <c r="L102" s="91" t="s">
        <v>129</v>
      </c>
      <c r="M102" s="91"/>
    </row>
    <row r="103" spans="1:13" s="69" customFormat="1" ht="15.75" thickBot="1">
      <c r="A103" s="69" t="s">
        <v>227</v>
      </c>
      <c r="F103" s="171"/>
      <c r="L103" s="91"/>
      <c r="M103" s="91"/>
    </row>
    <row r="104" spans="2:13" s="69" customFormat="1" ht="15.75" thickBot="1">
      <c r="B104" s="129" t="s">
        <v>202</v>
      </c>
      <c r="C104" s="130"/>
      <c r="D104" s="130"/>
      <c r="E104" s="130"/>
      <c r="F104" s="131" t="e">
        <f>F99/F101</f>
        <v>#DIV/0!</v>
      </c>
      <c r="H104" s="71" t="s">
        <v>128</v>
      </c>
      <c r="I104" s="141"/>
      <c r="J104" s="142">
        <v>0</v>
      </c>
      <c r="K104" s="81"/>
      <c r="L104" s="81" t="e">
        <f>F104-J104</f>
        <v>#DIV/0!</v>
      </c>
      <c r="M104" s="81"/>
    </row>
    <row r="105" spans="2:6" s="69" customFormat="1" ht="5.25" customHeight="1" thickBot="1" thickTop="1">
      <c r="B105" s="132"/>
      <c r="C105" s="133"/>
      <c r="D105" s="133"/>
      <c r="E105" s="133"/>
      <c r="F105" s="134"/>
    </row>
    <row r="106" spans="1:14" s="69" customFormat="1" ht="0.75" customHeight="1" thickBo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7" s="69" customFormat="1" ht="20.25">
      <c r="A107" s="201" t="s">
        <v>230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</row>
    <row r="108" spans="1:17" s="69" customFormat="1" ht="15">
      <c r="A108" s="198" t="s">
        <v>252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9"/>
      <c r="Q108" s="198"/>
    </row>
    <row r="109" spans="1:17" s="69" customFormat="1" ht="15">
      <c r="A109" s="198" t="s">
        <v>244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9"/>
      <c r="Q109" s="198"/>
    </row>
    <row r="110" spans="1:17" s="69" customFormat="1" ht="3.75" customHeight="1" thickBo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199"/>
      <c r="P110" s="199"/>
      <c r="Q110" s="198"/>
    </row>
    <row r="111" spans="1:17" s="69" customFormat="1" ht="17.25" customHeight="1">
      <c r="A111" s="267" t="s">
        <v>233</v>
      </c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179"/>
      <c r="P111" s="177"/>
      <c r="Q111" s="177"/>
    </row>
    <row r="112" spans="1:17" s="69" customFormat="1" ht="13.5" customHeight="1">
      <c r="A112" s="180" t="s">
        <v>228</v>
      </c>
      <c r="B112" s="176"/>
      <c r="C112" s="176"/>
      <c r="D112" s="176"/>
      <c r="E112" s="176"/>
      <c r="F112" s="176"/>
      <c r="G112" s="176"/>
      <c r="H112" s="176"/>
      <c r="I112" s="176"/>
      <c r="J112" s="269" t="s">
        <v>246</v>
      </c>
      <c r="K112" s="176"/>
      <c r="L112" s="269" t="s">
        <v>245</v>
      </c>
      <c r="M112" s="195"/>
      <c r="N112" s="269" t="s">
        <v>247</v>
      </c>
      <c r="O112" s="176"/>
      <c r="P112" s="176"/>
      <c r="Q112" s="176"/>
    </row>
    <row r="113" spans="1:17" s="69" customFormat="1" ht="13.5" customHeight="1">
      <c r="A113" s="180"/>
      <c r="B113" s="176"/>
      <c r="C113" s="176"/>
      <c r="D113" s="185" t="s">
        <v>243</v>
      </c>
      <c r="E113" s="176"/>
      <c r="F113" s="181" t="s">
        <v>229</v>
      </c>
      <c r="G113" s="176"/>
      <c r="H113" s="185"/>
      <c r="I113" s="176"/>
      <c r="J113" s="269"/>
      <c r="K113" s="176"/>
      <c r="L113" s="269"/>
      <c r="M113" s="195"/>
      <c r="N113" s="269"/>
      <c r="O113" s="176"/>
      <c r="P113" s="176"/>
      <c r="Q113" s="176"/>
    </row>
    <row r="114" spans="1:17" s="69" customFormat="1" ht="5.25" customHeight="1">
      <c r="A114" s="180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81"/>
      <c r="M114" s="181"/>
      <c r="N114" s="176"/>
      <c r="O114" s="176"/>
      <c r="P114" s="177"/>
      <c r="Q114" s="176"/>
    </row>
    <row r="115" spans="1:17" s="69" customFormat="1" ht="15">
      <c r="A115" s="176"/>
      <c r="B115" s="176"/>
      <c r="C115" s="176"/>
      <c r="D115" s="182"/>
      <c r="E115" s="176"/>
      <c r="F115" s="182"/>
      <c r="G115" s="176"/>
      <c r="H115" s="208" t="s">
        <v>10</v>
      </c>
      <c r="I115" s="176"/>
      <c r="J115" s="182" t="s">
        <v>10</v>
      </c>
      <c r="K115" s="176"/>
      <c r="L115" s="183">
        <v>0</v>
      </c>
      <c r="M115" s="184"/>
      <c r="N115" s="183">
        <v>0</v>
      </c>
      <c r="O115" s="176"/>
      <c r="P115" s="177"/>
      <c r="Q115" s="176"/>
    </row>
    <row r="116" spans="1:17" s="69" customFormat="1" ht="15">
      <c r="A116" s="176"/>
      <c r="B116" s="176"/>
      <c r="C116" s="176"/>
      <c r="D116" s="182"/>
      <c r="E116" s="176"/>
      <c r="F116" s="182"/>
      <c r="G116" s="176"/>
      <c r="H116" s="208"/>
      <c r="I116" s="176"/>
      <c r="J116" s="182"/>
      <c r="K116" s="176"/>
      <c r="L116" s="183">
        <v>0</v>
      </c>
      <c r="M116" s="184"/>
      <c r="N116" s="183">
        <v>0</v>
      </c>
      <c r="O116" s="176"/>
      <c r="P116" s="177"/>
      <c r="Q116" s="176"/>
    </row>
    <row r="117" spans="1:17" s="69" customFormat="1" ht="7.5" customHeight="1" thickBo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7"/>
      <c r="P117" s="177"/>
      <c r="Q117" s="176"/>
    </row>
    <row r="118" spans="1:16" s="69" customFormat="1" ht="19.5" thickBot="1">
      <c r="A118" s="176"/>
      <c r="B118" s="268" t="s">
        <v>271</v>
      </c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188"/>
      <c r="N118" s="187">
        <f>SUM(L115:L116)</f>
        <v>0</v>
      </c>
      <c r="O118" s="186"/>
      <c r="P118" s="186"/>
    </row>
    <row r="119" spans="1:16" s="69" customFormat="1" ht="4.5" customHeight="1" thickBot="1" thickTop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7"/>
      <c r="P119" s="177"/>
    </row>
    <row r="120" spans="1:16" s="69" customFormat="1" ht="3" customHeight="1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</row>
    <row r="121" spans="5:14" s="69" customFormat="1" ht="15" customHeight="1">
      <c r="E121" s="70"/>
      <c r="F121" s="191" t="s">
        <v>232</v>
      </c>
      <c r="G121" s="189"/>
      <c r="H121" s="189"/>
      <c r="I121" s="197"/>
      <c r="J121" s="197"/>
      <c r="K121" s="189"/>
      <c r="L121" s="189"/>
      <c r="M121" s="189"/>
      <c r="N121" s="167"/>
    </row>
    <row r="122" spans="5:14" s="69" customFormat="1" ht="14.25" customHeight="1">
      <c r="E122" s="70"/>
      <c r="F122" s="168"/>
      <c r="G122" s="70"/>
      <c r="H122" s="70"/>
      <c r="I122" s="166"/>
      <c r="J122" s="166"/>
      <c r="K122" s="70"/>
      <c r="L122" s="70"/>
      <c r="M122" s="70"/>
      <c r="N122" s="169"/>
    </row>
    <row r="123" spans="5:14" s="69" customFormat="1" ht="15" customHeight="1">
      <c r="E123" s="70"/>
      <c r="F123" s="202" t="s">
        <v>248</v>
      </c>
      <c r="G123" s="203"/>
      <c r="H123" s="203"/>
      <c r="I123" s="204"/>
      <c r="J123" s="205"/>
      <c r="K123" s="70"/>
      <c r="L123" s="205" t="s">
        <v>231</v>
      </c>
      <c r="M123" s="203"/>
      <c r="N123" s="206"/>
    </row>
    <row r="124" spans="5:14" s="69" customFormat="1" ht="5.25" customHeight="1">
      <c r="E124" s="70"/>
      <c r="F124" s="194"/>
      <c r="G124" s="101"/>
      <c r="H124" s="101"/>
      <c r="I124" s="190"/>
      <c r="J124" s="190"/>
      <c r="K124" s="101"/>
      <c r="L124" s="101"/>
      <c r="M124" s="101"/>
      <c r="N124" s="193"/>
    </row>
    <row r="125" spans="5:14" s="69" customFormat="1" ht="15">
      <c r="E125" s="70"/>
      <c r="F125" s="70"/>
      <c r="G125" s="70"/>
      <c r="H125" s="70"/>
      <c r="I125" s="166"/>
      <c r="J125" s="170"/>
      <c r="K125" s="70"/>
      <c r="L125" s="70"/>
      <c r="M125" s="70"/>
      <c r="N125" s="70"/>
    </row>
    <row r="126" spans="5:14" s="69" customFormat="1" ht="15">
      <c r="E126" s="70"/>
      <c r="F126" s="166"/>
      <c r="G126" s="70"/>
      <c r="H126" s="70"/>
      <c r="I126" s="166"/>
      <c r="J126" s="166"/>
      <c r="K126" s="70"/>
      <c r="L126" s="70"/>
      <c r="M126" s="70"/>
      <c r="N126" s="70"/>
    </row>
    <row r="127" spans="5:14" s="69" customFormat="1" ht="15">
      <c r="E127" s="70"/>
      <c r="F127" s="70"/>
      <c r="G127" s="70"/>
      <c r="H127" s="70"/>
      <c r="I127" s="70"/>
      <c r="J127" s="70"/>
      <c r="K127" s="70"/>
      <c r="L127" s="70"/>
      <c r="M127" s="70"/>
      <c r="N127" s="70"/>
    </row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  <row r="390" s="69" customFormat="1" ht="15"/>
    <row r="391" s="69" customFormat="1" ht="15"/>
    <row r="392" s="69" customFormat="1" ht="15"/>
    <row r="393" s="69" customFormat="1" ht="15"/>
    <row r="394" s="69" customFormat="1" ht="15"/>
    <row r="395" s="69" customFormat="1" ht="15"/>
    <row r="396" s="69" customFormat="1" ht="15"/>
    <row r="397" s="69" customFormat="1" ht="15"/>
    <row r="398" s="69" customFormat="1" ht="15"/>
    <row r="399" s="69" customFormat="1" ht="15"/>
    <row r="400" s="69" customFormat="1" ht="15"/>
    <row r="401" s="69" customFormat="1" ht="15"/>
    <row r="402" s="69" customFormat="1" ht="15"/>
    <row r="403" s="69" customFormat="1" ht="15"/>
    <row r="404" s="69" customFormat="1" ht="15"/>
    <row r="405" s="69" customFormat="1" ht="15"/>
    <row r="406" s="69" customFormat="1" ht="15"/>
    <row r="407" s="69" customFormat="1" ht="15"/>
    <row r="408" s="69" customFormat="1" ht="15"/>
    <row r="409" s="69" customFormat="1" ht="15"/>
    <row r="410" s="69" customFormat="1" ht="15"/>
    <row r="411" s="69" customFormat="1" ht="15"/>
    <row r="412" s="69" customFormat="1" ht="15"/>
    <row r="413" s="69" customFormat="1" ht="15"/>
    <row r="414" s="69" customFormat="1" ht="15"/>
    <row r="415" s="69" customFormat="1" ht="15"/>
    <row r="416" s="69" customFormat="1" ht="15"/>
    <row r="417" s="69" customFormat="1" ht="15"/>
    <row r="418" s="69" customFormat="1" ht="15"/>
    <row r="419" s="69" customFormat="1" ht="15"/>
    <row r="420" s="69" customFormat="1" ht="15"/>
    <row r="421" s="69" customFormat="1" ht="15"/>
    <row r="422" s="69" customFormat="1" ht="15"/>
    <row r="423" s="69" customFormat="1" ht="15"/>
    <row r="424" s="69" customFormat="1" ht="15"/>
    <row r="425" s="69" customFormat="1" ht="15"/>
    <row r="426" s="69" customFormat="1" ht="15"/>
    <row r="427" s="69" customFormat="1" ht="15"/>
    <row r="428" s="69" customFormat="1" ht="15"/>
    <row r="429" s="69" customFormat="1" ht="15"/>
    <row r="430" s="69" customFormat="1" ht="15"/>
    <row r="431" s="69" customFormat="1" ht="15"/>
    <row r="432" s="69" customFormat="1" ht="15"/>
    <row r="433" s="69" customFormat="1" ht="15"/>
    <row r="434" s="69" customFormat="1" ht="15"/>
    <row r="435" s="69" customFormat="1" ht="15"/>
    <row r="436" s="69" customFormat="1" ht="15"/>
    <row r="437" s="69" customFormat="1" ht="15"/>
    <row r="438" s="69" customFormat="1" ht="15"/>
    <row r="439" s="69" customFormat="1" ht="15"/>
    <row r="440" s="69" customFormat="1" ht="15"/>
    <row r="441" s="69" customFormat="1" ht="15"/>
    <row r="442" s="69" customFormat="1" ht="15"/>
    <row r="443" s="69" customFormat="1" ht="15"/>
    <row r="444" s="69" customFormat="1" ht="15"/>
    <row r="445" s="69" customFormat="1" ht="15"/>
    <row r="446" s="69" customFormat="1" ht="15"/>
    <row r="447" s="69" customFormat="1" ht="15"/>
    <row r="448" s="69" customFormat="1" ht="15"/>
    <row r="449" s="69" customFormat="1" ht="15"/>
    <row r="450" s="69" customFormat="1" ht="15"/>
    <row r="451" s="69" customFormat="1" ht="15"/>
    <row r="452" s="69" customFormat="1" ht="15"/>
    <row r="453" s="69" customFormat="1" ht="15"/>
    <row r="454" s="69" customFormat="1" ht="15"/>
    <row r="455" s="69" customFormat="1" ht="15"/>
    <row r="456" s="69" customFormat="1" ht="15"/>
    <row r="457" s="69" customFormat="1" ht="15"/>
    <row r="458" s="69" customFormat="1" ht="15"/>
    <row r="459" s="69" customFormat="1" ht="15"/>
    <row r="460" s="69" customFormat="1" ht="15"/>
    <row r="461" s="69" customFormat="1" ht="15"/>
    <row r="462" s="69" customFormat="1" ht="15"/>
    <row r="463" s="69" customFormat="1" ht="15"/>
    <row r="464" s="69" customFormat="1" ht="15"/>
    <row r="465" s="69" customFormat="1" ht="15"/>
    <row r="466" s="69" customFormat="1" ht="15"/>
    <row r="467" s="69" customFormat="1" ht="15"/>
    <row r="468" s="69" customFormat="1" ht="15"/>
    <row r="469" s="69" customFormat="1" ht="15"/>
    <row r="470" s="69" customFormat="1" ht="15"/>
    <row r="471" s="69" customFormat="1" ht="15"/>
    <row r="472" s="69" customFormat="1" ht="15"/>
    <row r="473" s="69" customFormat="1" ht="15"/>
    <row r="474" s="69" customFormat="1" ht="15"/>
    <row r="475" s="69" customFormat="1" ht="15"/>
    <row r="476" s="69" customFormat="1" ht="15"/>
    <row r="477" s="69" customFormat="1" ht="15"/>
    <row r="478" s="69" customFormat="1" ht="15"/>
    <row r="479" s="69" customFormat="1" ht="15"/>
    <row r="480" s="69" customFormat="1" ht="15"/>
    <row r="481" s="69" customFormat="1" ht="15"/>
    <row r="482" s="69" customFormat="1" ht="15"/>
    <row r="483" s="69" customFormat="1" ht="15"/>
    <row r="484" s="69" customFormat="1" ht="15"/>
    <row r="485" s="69" customFormat="1" ht="15"/>
    <row r="486" s="69" customFormat="1" ht="15"/>
    <row r="487" s="69" customFormat="1" ht="15"/>
    <row r="488" s="69" customFormat="1" ht="15"/>
    <row r="489" s="69" customFormat="1" ht="15"/>
    <row r="490" s="69" customFormat="1" ht="15"/>
    <row r="491" s="69" customFormat="1" ht="15"/>
    <row r="492" s="69" customFormat="1" ht="15"/>
    <row r="493" s="69" customFormat="1" ht="15"/>
    <row r="494" s="69" customFormat="1" ht="15"/>
  </sheetData>
  <sheetProtection insertRows="0" selectLockedCells="1" selectUnlockedCells="1"/>
  <mergeCells count="13">
    <mergeCell ref="C1:K1"/>
    <mergeCell ref="D59:K61"/>
    <mergeCell ref="B73:L73"/>
    <mergeCell ref="A78:N78"/>
    <mergeCell ref="B91:L91"/>
    <mergeCell ref="B88:L88"/>
    <mergeCell ref="A2:N2"/>
    <mergeCell ref="A20:N20"/>
    <mergeCell ref="A111:N111"/>
    <mergeCell ref="B118:L118"/>
    <mergeCell ref="L112:L113"/>
    <mergeCell ref="J112:J113"/>
    <mergeCell ref="N112:N113"/>
  </mergeCells>
  <printOptions/>
  <pageMargins left="0.23" right="0.18" top="0.31" bottom="0.5" header="0.29" footer="0.17"/>
  <pageSetup fitToHeight="2" horizontalDpi="600" verticalDpi="600" orientation="landscape" scale="85" r:id="rId2"/>
  <headerFooter alignWithMargins="0">
    <oddHeader>&amp;C
&amp;G</oddHeader>
    <oddFooter>&amp;C&amp;"Times New Roman,Italic"&amp;10&amp;A
Page &amp;P of &amp;N</oddFooter>
  </headerFooter>
  <rowBreaks count="1" manualBreakCount="1">
    <brk id="57" max="255" man="1"/>
  </rowBreaks>
  <ignoredErrors>
    <ignoredError sqref="D67:D68 D6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 BFAS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rlfoote</dc:creator>
  <cp:keywords/>
  <dc:description/>
  <cp:lastModifiedBy>ljhamilt</cp:lastModifiedBy>
  <cp:lastPrinted>2015-10-28T17:47:04Z</cp:lastPrinted>
  <dcterms:created xsi:type="dcterms:W3CDTF">2006-11-17T17:04:50Z</dcterms:created>
  <dcterms:modified xsi:type="dcterms:W3CDTF">2015-10-28T18:53:15Z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